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mplee.sharepoint.com/sites/EMPL/Shared Documents/3. Projektid ja tegevus/3.2 Statistika/3.2.2 Mahud ja Indeksid/3.2.2.8 2023/"/>
    </mc:Choice>
  </mc:AlternateContent>
  <xr:revisionPtr revIDLastSave="138" documentId="13_ncr:1_{AB7A5C87-27A3-436B-9F7F-3F5799617CBB}" xr6:coauthVersionLast="47" xr6:coauthVersionMax="47" xr10:uidLastSave="{E0A83A82-AD21-40DE-8C5F-810A5C418674}"/>
  <bookViews>
    <workbookView minimized="1" xWindow="2820" yWindow="3210" windowWidth="13560" windowHeight="12735" xr2:uid="{00000000-000D-0000-FFFF-FFFF00000000}"/>
  </bookViews>
  <sheets>
    <sheet name="2015 = 100" sheetId="1" r:id="rId1"/>
    <sheet name="2019 eelmise aasta sam = 100" sheetId="2" r:id="rId2"/>
    <sheet name="Keskmised 2023" sheetId="3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" i="3" l="1"/>
  <c r="C17" i="3"/>
  <c r="B17" i="3"/>
  <c r="C16" i="3" l="1"/>
  <c r="DT14" i="1"/>
  <c r="DU14" i="1"/>
  <c r="DV14" i="1"/>
  <c r="DW14" i="1"/>
  <c r="DX14" i="1"/>
  <c r="DY14" i="1"/>
  <c r="DZ14" i="1"/>
  <c r="EA14" i="1"/>
  <c r="EB14" i="1"/>
  <c r="EC14" i="1"/>
  <c r="ED14" i="1"/>
  <c r="EE14" i="1"/>
  <c r="EF14" i="1"/>
  <c r="EG14" i="1"/>
  <c r="EH14" i="1"/>
  <c r="EI14" i="1"/>
  <c r="EJ14" i="1"/>
  <c r="EK14" i="1"/>
  <c r="EL14" i="1"/>
  <c r="EM14" i="1"/>
  <c r="EN14" i="1"/>
  <c r="AH4" i="1"/>
  <c r="AG4" i="1"/>
  <c r="AH3" i="1"/>
  <c r="AG3" i="1"/>
  <c r="AH2" i="1"/>
  <c r="AG2" i="1"/>
  <c r="C19" i="3"/>
  <c r="F17" i="3" s="1"/>
  <c r="B19" i="3"/>
  <c r="C18" i="3"/>
  <c r="B18" i="3"/>
  <c r="O12" i="3"/>
  <c r="O11" i="3"/>
  <c r="O10" i="3"/>
  <c r="O9" i="3"/>
  <c r="DS14" i="1"/>
  <c r="DR14" i="1"/>
  <c r="DQ14" i="1"/>
  <c r="DP14" i="1"/>
  <c r="DO14" i="1"/>
  <c r="DN14" i="1"/>
  <c r="DM14" i="1"/>
  <c r="DL14" i="1"/>
  <c r="DK14" i="1"/>
  <c r="DJ14" i="1"/>
  <c r="DI14" i="1"/>
  <c r="DH14" i="1"/>
  <c r="DG14" i="1"/>
  <c r="DF14" i="1"/>
  <c r="DE14" i="1"/>
  <c r="DD14" i="1"/>
  <c r="DC14" i="1"/>
  <c r="DB14" i="1"/>
  <c r="DA14" i="1"/>
  <c r="CZ14" i="1"/>
  <c r="CY14" i="1"/>
  <c r="CX14" i="1"/>
  <c r="CW14" i="1"/>
  <c r="CV14" i="1"/>
  <c r="CU14" i="1"/>
  <c r="BG14" i="1"/>
  <c r="BG13" i="1"/>
  <c r="BG12" i="1"/>
  <c r="BH12" i="1"/>
  <c r="BI12" i="1"/>
  <c r="BI14" i="1"/>
  <c r="BH14" i="1"/>
</calcChain>
</file>

<file path=xl/sharedStrings.xml><?xml version="1.0" encoding="utf-8"?>
<sst xmlns="http://schemas.openxmlformats.org/spreadsheetml/2006/main" count="381" uniqueCount="179">
  <si>
    <t>TO0052: TÖÖSTUSTOODANGU MAHUINDEKS, 2005 = 100 (TÖÖPÄEVADE ARVUGA</t>
  </si>
  <si>
    <t>KORRIGEERITUD) --- Tegevusala (EMTAK 2008), Aasta ning Kuu</t>
  </si>
  <si>
    <t>Jaanuar</t>
  </si>
  <si>
    <t>Veebruar</t>
  </si>
  <si>
    <t>Märts</t>
  </si>
  <si>
    <t>Aprill</t>
  </si>
  <si>
    <t>Mai</t>
  </si>
  <si>
    <t>Juuni</t>
  </si>
  <si>
    <t>Juuli</t>
  </si>
  <si>
    <t>August</t>
  </si>
  <si>
    <t>September</t>
  </si>
  <si>
    <t>Oktoober</t>
  </si>
  <si>
    <t>November</t>
  </si>
  <si>
    <t>Detsember</t>
  </si>
  <si>
    <t>..puidutöötlemine ja puittoodete tootmine</t>
  </si>
  <si>
    <t>2005</t>
  </si>
  <si>
    <t>2006</t>
  </si>
  <si>
    <t>2007</t>
  </si>
  <si>
    <t>2008</t>
  </si>
  <si>
    <t>2009</t>
  </si>
  <si>
    <t>KORRIGEERITUD) --- Aasta, Tegevusala (EMTAK 2008) ning Kuu</t>
  </si>
  <si>
    <t>2010</t>
  </si>
  <si>
    <t>2011</t>
  </si>
  <si>
    <t>Töötlev tööstus</t>
  </si>
  <si>
    <t>..paberi ja pabertoodete tootmine</t>
  </si>
  <si>
    <t>UNIT:</t>
  </si>
  <si>
    <t>Jaan'09</t>
  </si>
  <si>
    <t>Veebr'09</t>
  </si>
  <si>
    <t>Märts'09</t>
  </si>
  <si>
    <t>Apr'09</t>
  </si>
  <si>
    <t>Mai'09</t>
  </si>
  <si>
    <t>Juuni'09</t>
  </si>
  <si>
    <t>Juuli'09</t>
  </si>
  <si>
    <t>Aug'09</t>
  </si>
  <si>
    <t>Sept'09</t>
  </si>
  <si>
    <t>Okt'09</t>
  </si>
  <si>
    <t>Nov'09</t>
  </si>
  <si>
    <t>Dets'09</t>
  </si>
  <si>
    <t>Jaan'10</t>
  </si>
  <si>
    <t>Veebr'10</t>
  </si>
  <si>
    <t>Märts'10</t>
  </si>
  <si>
    <t>Apr'10</t>
  </si>
  <si>
    <t>Mai'10</t>
  </si>
  <si>
    <t>Juuni'10</t>
  </si>
  <si>
    <t>Juuli'10</t>
  </si>
  <si>
    <t>Aug'10</t>
  </si>
  <si>
    <t>Sept'10</t>
  </si>
  <si>
    <t>Okt'10</t>
  </si>
  <si>
    <t>Nov'10</t>
  </si>
  <si>
    <t>Dets'10</t>
  </si>
  <si>
    <t>Jaan'11</t>
  </si>
  <si>
    <t>Veebr'11</t>
  </si>
  <si>
    <t>Märts'11</t>
  </si>
  <si>
    <t>Apr'11</t>
  </si>
  <si>
    <t>Mai'11</t>
  </si>
  <si>
    <t>Juuni'11</t>
  </si>
  <si>
    <t>Juuli'11</t>
  </si>
  <si>
    <t>Aug'11</t>
  </si>
  <si>
    <t>Sept'11</t>
  </si>
  <si>
    <t>Okt'11</t>
  </si>
  <si>
    <t>Nov'11</t>
  </si>
  <si>
    <t>Dets'11</t>
  </si>
  <si>
    <t>Jaan'12</t>
  </si>
  <si>
    <t>Veebr'12</t>
  </si>
  <si>
    <t>Märts'12</t>
  </si>
  <si>
    <t>Apr'12</t>
  </si>
  <si>
    <t>Mai'12</t>
  </si>
  <si>
    <t>Juuni'12</t>
  </si>
  <si>
    <t>Juuli'12</t>
  </si>
  <si>
    <t>Aug'12</t>
  </si>
  <si>
    <t>Sept'12</t>
  </si>
  <si>
    <t>Okt'12</t>
  </si>
  <si>
    <t>Nov'12</t>
  </si>
  <si>
    <t>Dets'12</t>
  </si>
  <si>
    <t>Jaan'13</t>
  </si>
  <si>
    <t>Veebr'13</t>
  </si>
  <si>
    <t>Märts'13</t>
  </si>
  <si>
    <t>Apr'13</t>
  </si>
  <si>
    <t>Mai'13</t>
  </si>
  <si>
    <t>Juuni'13</t>
  </si>
  <si>
    <t>Juuli'13</t>
  </si>
  <si>
    <t>Aug'13</t>
  </si>
  <si>
    <t>Sept'13</t>
  </si>
  <si>
    <t>Okt'13</t>
  </si>
  <si>
    <t>Nov'13</t>
  </si>
  <si>
    <t>Dets'13</t>
  </si>
  <si>
    <t>Jaan'14</t>
  </si>
  <si>
    <t>Veebr'14</t>
  </si>
  <si>
    <t>Märts'14</t>
  </si>
  <si>
    <t>Apr'14</t>
  </si>
  <si>
    <t>Mai'14</t>
  </si>
  <si>
    <t>Juuni'14</t>
  </si>
  <si>
    <t>Juuli'14</t>
  </si>
  <si>
    <t>Aug'14</t>
  </si>
  <si>
    <t>Sept'14</t>
  </si>
  <si>
    <t>Okt'14</t>
  </si>
  <si>
    <t>Nov'14</t>
  </si>
  <si>
    <t>Dets'14</t>
  </si>
  <si>
    <t>Jaan'15</t>
  </si>
  <si>
    <t>Veebr'15</t>
  </si>
  <si>
    <t>Märts'15</t>
  </si>
  <si>
    <t>Aprill'15</t>
  </si>
  <si>
    <t>Mai'15</t>
  </si>
  <si>
    <t>Juuni'15</t>
  </si>
  <si>
    <t>Juuli'15</t>
  </si>
  <si>
    <t>August'15</t>
  </si>
  <si>
    <t>Sept'15</t>
  </si>
  <si>
    <t>Okt'15</t>
  </si>
  <si>
    <t>Nov'15</t>
  </si>
  <si>
    <t>Dets'15</t>
  </si>
  <si>
    <t>Jaan'16</t>
  </si>
  <si>
    <t>Veebr'16</t>
  </si>
  <si>
    <t>Märts'16</t>
  </si>
  <si>
    <t>Aprill'16</t>
  </si>
  <si>
    <t>Mai'16</t>
  </si>
  <si>
    <t>Juuni'16</t>
  </si>
  <si>
    <t>Juuli'16</t>
  </si>
  <si>
    <t>August'16</t>
  </si>
  <si>
    <t>Sept'16</t>
  </si>
  <si>
    <t>Okt'16</t>
  </si>
  <si>
    <t>Nov'16</t>
  </si>
  <si>
    <t>Dets'16</t>
  </si>
  <si>
    <t>Jaan'17</t>
  </si>
  <si>
    <t>Veebr'17</t>
  </si>
  <si>
    <t>märts</t>
  </si>
  <si>
    <t>Töötleva tööstuse keskmine</t>
  </si>
  <si>
    <t>puitt 10 k keskm 2010</t>
  </si>
  <si>
    <t>MATRIX:</t>
  </si>
  <si>
    <t>pabert 10 k keskm</t>
  </si>
  <si>
    <t>TO0052: TÖÖSTUSTOODANGU MAHUINDEKS, 2010 = 100 (TÖÖPÄEVADE ARVUGA</t>
  </si>
  <si>
    <t>pabert 10 k keskm 2010</t>
  </si>
  <si>
    <t>TO0054: TÖÖSTUSTOODANGU MAHUINDEKS, 2005=100 (SESOONSELT JA TÖÖPÄEVADE</t>
  </si>
  <si>
    <t>ARVUGA KORRIGEERITUD) --- Tegevusala (EMTAK 2008), Aasta ning Kuu</t>
  </si>
  <si>
    <t>keskm</t>
  </si>
  <si>
    <t>Toodangu mahuindeks</t>
  </si>
  <si>
    <t>Kogu müügindeks</t>
  </si>
  <si>
    <t>Ekspordiindeks</t>
  </si>
  <si>
    <t>Koduturul müüdu indeks</t>
  </si>
  <si>
    <t>Toodangumahu indeks</t>
  </si>
  <si>
    <t>Puidutöötlemine
ja puittoodete tootmine</t>
  </si>
  <si>
    <t>Pabertoodete
tootmine</t>
  </si>
  <si>
    <t>Kogu müügiindeks</t>
  </si>
  <si>
    <t xml:space="preserve">   Ekspordiindeks</t>
  </si>
  <si>
    <t xml:space="preserve">   Koduturul müüdu indeks</t>
  </si>
  <si>
    <t>Paberi ja pabertoodete tootmine</t>
  </si>
  <si>
    <t>Puidu töötlemine ja puittoodete tootmine</t>
  </si>
  <si>
    <t>aprill</t>
  </si>
  <si>
    <t>mai</t>
  </si>
  <si>
    <t>juuni</t>
  </si>
  <si>
    <t>juuli</t>
  </si>
  <si>
    <t>august</t>
  </si>
  <si>
    <t>september</t>
  </si>
  <si>
    <t>oktoober</t>
  </si>
  <si>
    <t>november</t>
  </si>
  <si>
    <t>detsember</t>
  </si>
  <si>
    <t>Indeksid (kuude keskmine), 1 kuud 2018, eelmise aasta sama periood = 100</t>
  </si>
  <si>
    <t>Jaan'18</t>
  </si>
  <si>
    <t>Veebr'18</t>
  </si>
  <si>
    <t>Crtl+H -&gt; replace , with ,</t>
  </si>
  <si>
    <t>,,puidutöötlemine ja puittoodete tootmine</t>
  </si>
  <si>
    <t>,,</t>
  </si>
  <si>
    <t>,,paberi ja pabertoodete tootmine</t>
  </si>
  <si>
    <t>jaanuar</t>
  </si>
  <si>
    <t>veebruar</t>
  </si>
  <si>
    <t>sept</t>
  </si>
  <si>
    <t>okt</t>
  </si>
  <si>
    <t>nov</t>
  </si>
  <si>
    <t>dets</t>
  </si>
  <si>
    <t>104.1</t>
  </si>
  <si>
    <t>stat 0053</t>
  </si>
  <si>
    <t>stat 0083</t>
  </si>
  <si>
    <t>TO0053: TÖÖSTUSTOODANGU MAHUINDEKS, 2015 = 100 (TÖÖPÄEVADE ARVUGA</t>
  </si>
  <si>
    <t>Kalendaarselt ja sesoonselt korrigeeritud andmed</t>
  </si>
  <si>
    <t>2022 müügiindeks, 0083</t>
  </si>
  <si>
    <t>2023 müügiindeks, 0083</t>
  </si>
  <si>
    <t>Detsember'22</t>
  </si>
  <si>
    <t>Pabertoodete tootmise indeksid 2023</t>
  </si>
  <si>
    <t>Puidutöötlemise ja puittoodete tootmise indeksid 2023</t>
  </si>
  <si>
    <t>Indeksid (kuude keskmine), 12 kuud 2023, eelmise aasta sama periood =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</si>
</sst>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.0"/>
  </numFmts>
  <fonts count="1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9"/>
      <color rgb="FF000000"/>
      <name val="Arial"/>
      <family val="2"/>
      <charset val="186"/>
    </font>
    <font>
      <sz val="9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8"/>
      <name val="Arial"/>
      <family val="2"/>
      <charset val="186"/>
    </font>
    <font>
      <sz val="12"/>
      <color theme="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sz val="12"/>
      <color theme="1"/>
      <name val="Calibri"/>
      <family val="2"/>
      <charset val="204"/>
      <scheme val="minor"/>
    </font>
    <font>
      <sz val="9"/>
      <name val="Times New Roman"/>
      <family val="1"/>
      <charset val="186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186"/>
      <scheme val="minor"/>
    </font>
    <font>
      <sz val="9"/>
      <name val="Times New Roman"/>
      <family val="1"/>
      <charset val="186"/>
    </font>
    <font>
      <u/>
      <sz val="11"/>
      <color rgb="FF1F497D"/>
      <name val="Calibri"/>
      <family val="2"/>
      <charset val="186"/>
      <scheme val="minor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0F60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FF8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7EDF5"/>
        <bgColor indexed="64"/>
      </patternFill>
    </fill>
    <fill>
      <patternFill patternType="solid">
        <fgColor rgb="FFF0F2A6"/>
        <bgColor indexed="64"/>
      </patternFill>
    </fill>
    <fill>
      <patternFill patternType="solid">
        <fgColor rgb="FF0078B5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164" fontId="1" fillId="0" borderId="0" applyFont="0" applyFill="0" applyBorder="0" applyAlignment="0" applyProtection="0"/>
    <xf numFmtId="0" fontId="16" fillId="0" borderId="0"/>
    <xf numFmtId="0" fontId="18" fillId="0" borderId="0" applyNumberFormat="0" applyBorder="0" applyAlignment="0"/>
  </cellStyleXfs>
  <cellXfs count="80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left"/>
      <protection locked="0"/>
    </xf>
    <xf numFmtId="0" fontId="0" fillId="2" borderId="0" xfId="0" applyFill="1"/>
    <xf numFmtId="0" fontId="0" fillId="3" borderId="0" xfId="0" applyFill="1"/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top"/>
    </xf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right"/>
      <protection locked="0"/>
    </xf>
    <xf numFmtId="0" fontId="0" fillId="0" borderId="5" xfId="0" applyBorder="1"/>
    <xf numFmtId="0" fontId="1" fillId="0" borderId="0" xfId="0" applyFont="1" applyAlignment="1" applyProtection="1">
      <alignment horizontal="left" wrapText="1"/>
      <protection locked="0"/>
    </xf>
    <xf numFmtId="165" fontId="5" fillId="0" borderId="0" xfId="1" applyNumberFormat="1" applyFont="1" applyAlignment="1">
      <alignment horizontal="right" vertical="top"/>
    </xf>
    <xf numFmtId="0" fontId="0" fillId="0" borderId="0" xfId="0" applyAlignment="1" applyProtection="1">
      <alignment horizontal="left" wrapText="1"/>
      <protection locked="0"/>
    </xf>
    <xf numFmtId="0" fontId="6" fillId="0" borderId="7" xfId="0" applyFont="1" applyBorder="1"/>
    <xf numFmtId="0" fontId="6" fillId="0" borderId="8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5" borderId="10" xfId="0" applyFont="1" applyFill="1" applyBorder="1" applyAlignment="1" applyProtection="1">
      <alignment horizontal="right"/>
      <protection locked="0"/>
    </xf>
    <xf numFmtId="0" fontId="6" fillId="0" borderId="11" xfId="0" applyFont="1" applyBorder="1"/>
    <xf numFmtId="0" fontId="6" fillId="0" borderId="12" xfId="0" applyFont="1" applyBorder="1" applyAlignment="1">
      <alignment vertical="top" wrapText="1"/>
    </xf>
    <xf numFmtId="165" fontId="6" fillId="5" borderId="13" xfId="0" applyNumberFormat="1" applyFont="1" applyFill="1" applyBorder="1" applyAlignment="1">
      <alignment vertical="center"/>
    </xf>
    <xf numFmtId="0" fontId="6" fillId="0" borderId="14" xfId="0" applyFont="1" applyBorder="1"/>
    <xf numFmtId="0" fontId="6" fillId="0" borderId="15" xfId="0" applyFont="1" applyBorder="1" applyAlignment="1">
      <alignment vertical="top" wrapText="1"/>
    </xf>
    <xf numFmtId="165" fontId="6" fillId="5" borderId="17" xfId="0" applyNumberFormat="1" applyFont="1" applyFill="1" applyBorder="1" applyAlignment="1">
      <alignment vertical="center"/>
    </xf>
    <xf numFmtId="165" fontId="7" fillId="0" borderId="0" xfId="2" applyNumberFormat="1" applyFont="1" applyAlignment="1">
      <alignment horizontal="right" vertical="top"/>
    </xf>
    <xf numFmtId="165" fontId="7" fillId="0" borderId="16" xfId="2" applyNumberFormat="1" applyFont="1" applyBorder="1" applyAlignment="1">
      <alignment horizontal="right" vertical="top"/>
    </xf>
    <xf numFmtId="0" fontId="6" fillId="0" borderId="18" xfId="0" applyFont="1" applyBorder="1"/>
    <xf numFmtId="0" fontId="6" fillId="0" borderId="19" xfId="0" applyFont="1" applyBorder="1" applyAlignment="1">
      <alignment vertical="top" wrapText="1"/>
    </xf>
    <xf numFmtId="165" fontId="6" fillId="5" borderId="20" xfId="0" applyNumberFormat="1" applyFont="1" applyFill="1" applyBorder="1" applyAlignment="1">
      <alignment vertical="center"/>
    </xf>
    <xf numFmtId="0" fontId="6" fillId="0" borderId="0" xfId="0" applyFont="1"/>
    <xf numFmtId="0" fontId="6" fillId="0" borderId="21" xfId="0" applyFont="1" applyBorder="1" applyAlignment="1">
      <alignment vertical="top" wrapText="1"/>
    </xf>
    <xf numFmtId="0" fontId="6" fillId="5" borderId="10" xfId="0" applyFont="1" applyFill="1" applyBorder="1" applyAlignment="1">
      <alignment horizontal="right" wrapText="1"/>
    </xf>
    <xf numFmtId="165" fontId="6" fillId="5" borderId="22" xfId="0" applyNumberFormat="1" applyFont="1" applyFill="1" applyBorder="1" applyAlignment="1">
      <alignment vertical="center"/>
    </xf>
    <xf numFmtId="165" fontId="6" fillId="5" borderId="5" xfId="0" applyNumberFormat="1" applyFont="1" applyFill="1" applyBorder="1" applyAlignment="1">
      <alignment vertical="center"/>
    </xf>
    <xf numFmtId="165" fontId="6" fillId="5" borderId="6" xfId="0" applyNumberFormat="1" applyFont="1" applyFill="1" applyBorder="1" applyAlignment="1">
      <alignment vertical="center"/>
    </xf>
    <xf numFmtId="0" fontId="10" fillId="5" borderId="24" xfId="0" applyFont="1" applyFill="1" applyBorder="1" applyAlignment="1">
      <alignment horizontal="center" vertical="center" wrapText="1"/>
    </xf>
    <xf numFmtId="0" fontId="10" fillId="5" borderId="25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left" vertical="center" wrapText="1"/>
    </xf>
    <xf numFmtId="165" fontId="10" fillId="4" borderId="27" xfId="0" applyNumberFormat="1" applyFont="1" applyFill="1" applyBorder="1" applyAlignment="1" applyProtection="1">
      <alignment horizontal="center" vertical="center"/>
      <protection locked="0"/>
    </xf>
    <xf numFmtId="165" fontId="11" fillId="4" borderId="28" xfId="1" applyNumberFormat="1" applyFont="1" applyFill="1" applyBorder="1" applyAlignment="1">
      <alignment horizontal="center" vertical="center"/>
    </xf>
    <xf numFmtId="165" fontId="9" fillId="0" borderId="0" xfId="4" applyNumberFormat="1" applyFont="1" applyAlignment="1">
      <alignment horizontal="right" vertical="top"/>
    </xf>
    <xf numFmtId="0" fontId="10" fillId="6" borderId="29" xfId="0" applyFont="1" applyFill="1" applyBorder="1" applyAlignment="1">
      <alignment horizontal="left" vertical="center" wrapText="1"/>
    </xf>
    <xf numFmtId="165" fontId="10" fillId="2" borderId="30" xfId="0" applyNumberFormat="1" applyFont="1" applyFill="1" applyBorder="1" applyAlignment="1" applyProtection="1">
      <alignment horizontal="center" vertical="center"/>
      <protection locked="0"/>
    </xf>
    <xf numFmtId="165" fontId="11" fillId="2" borderId="28" xfId="1" applyNumberFormat="1" applyFont="1" applyFill="1" applyBorder="1" applyAlignment="1">
      <alignment horizontal="center" vertical="center"/>
    </xf>
    <xf numFmtId="0" fontId="12" fillId="6" borderId="29" xfId="0" applyFont="1" applyFill="1" applyBorder="1" applyAlignment="1">
      <alignment horizontal="left" vertical="center" wrapText="1"/>
    </xf>
    <xf numFmtId="165" fontId="10" fillId="2" borderId="27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left"/>
      <protection locked="0"/>
    </xf>
    <xf numFmtId="165" fontId="0" fillId="0" borderId="0" xfId="0" applyNumberFormat="1"/>
    <xf numFmtId="165" fontId="8" fillId="0" borderId="0" xfId="2" applyNumberFormat="1" applyFont="1" applyAlignment="1">
      <alignment horizontal="right" vertical="top"/>
    </xf>
    <xf numFmtId="0" fontId="14" fillId="5" borderId="23" xfId="0" applyFont="1" applyFill="1" applyBorder="1" applyAlignment="1">
      <alignment horizontal="center" vertical="center" wrapText="1"/>
    </xf>
    <xf numFmtId="0" fontId="0" fillId="0" borderId="32" xfId="0" applyBorder="1" applyAlignment="1" applyProtection="1">
      <alignment horizontal="left"/>
      <protection locked="0"/>
    </xf>
    <xf numFmtId="2" fontId="0" fillId="0" borderId="0" xfId="0" applyNumberFormat="1" applyAlignment="1" applyProtection="1">
      <alignment horizontal="right"/>
      <protection locked="0"/>
    </xf>
    <xf numFmtId="164" fontId="0" fillId="0" borderId="0" xfId="6" applyFont="1" applyAlignment="1" applyProtection="1">
      <alignment horizontal="right"/>
      <protection locked="0"/>
    </xf>
    <xf numFmtId="0" fontId="3" fillId="7" borderId="33" xfId="0" applyFont="1" applyFill="1" applyBorder="1" applyAlignment="1">
      <alignment horizontal="right" vertical="top"/>
    </xf>
    <xf numFmtId="0" fontId="15" fillId="4" borderId="0" xfId="0" applyFont="1" applyFill="1"/>
    <xf numFmtId="0" fontId="3" fillId="7" borderId="34" xfId="0" applyFont="1" applyFill="1" applyBorder="1" applyAlignment="1">
      <alignment horizontal="right" vertical="top"/>
    </xf>
    <xf numFmtId="0" fontId="17" fillId="0" borderId="0" xfId="0" applyFont="1"/>
    <xf numFmtId="0" fontId="0" fillId="0" borderId="0" xfId="0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0" fillId="8" borderId="26" xfId="0" applyFont="1" applyFill="1" applyBorder="1" applyAlignment="1">
      <alignment horizontal="left" vertical="center" wrapText="1"/>
    </xf>
    <xf numFmtId="165" fontId="10" fillId="8" borderId="27" xfId="0" applyNumberFormat="1" applyFont="1" applyFill="1" applyBorder="1" applyAlignment="1" applyProtection="1">
      <alignment horizontal="center" vertical="center"/>
      <protection locked="0"/>
    </xf>
    <xf numFmtId="165" fontId="11" fillId="8" borderId="28" xfId="1" applyNumberFormat="1" applyFont="1" applyFill="1" applyBorder="1" applyAlignment="1">
      <alignment horizontal="center" vertical="center"/>
    </xf>
    <xf numFmtId="0" fontId="10" fillId="9" borderId="29" xfId="0" applyFont="1" applyFill="1" applyBorder="1" applyAlignment="1">
      <alignment horizontal="left" vertical="center" wrapText="1"/>
    </xf>
    <xf numFmtId="165" fontId="10" fillId="9" borderId="30" xfId="0" applyNumberFormat="1" applyFont="1" applyFill="1" applyBorder="1" applyAlignment="1" applyProtection="1">
      <alignment horizontal="center" vertical="center"/>
      <protection locked="0"/>
    </xf>
    <xf numFmtId="165" fontId="11" fillId="9" borderId="28" xfId="1" applyNumberFormat="1" applyFont="1" applyFill="1" applyBorder="1" applyAlignment="1">
      <alignment horizontal="center" vertical="center"/>
    </xf>
    <xf numFmtId="0" fontId="12" fillId="9" borderId="29" xfId="0" applyFont="1" applyFill="1" applyBorder="1" applyAlignment="1">
      <alignment horizontal="left" vertical="center" wrapText="1"/>
    </xf>
    <xf numFmtId="165" fontId="10" fillId="9" borderId="27" xfId="0" applyNumberFormat="1" applyFont="1" applyFill="1" applyBorder="1" applyAlignment="1" applyProtection="1">
      <alignment horizontal="center" vertical="center"/>
      <protection locked="0"/>
    </xf>
    <xf numFmtId="0" fontId="12" fillId="9" borderId="31" xfId="0" applyFont="1" applyFill="1" applyBorder="1" applyAlignment="1">
      <alignment horizontal="left" vertical="center" wrapText="1"/>
    </xf>
    <xf numFmtId="0" fontId="14" fillId="10" borderId="23" xfId="0" applyFont="1" applyFill="1" applyBorder="1" applyAlignment="1">
      <alignment horizontal="center" vertical="center" wrapText="1"/>
    </xf>
    <xf numFmtId="0" fontId="10" fillId="10" borderId="24" xfId="0" applyFont="1" applyFill="1" applyBorder="1" applyAlignment="1">
      <alignment horizontal="center" vertical="center" wrapText="1"/>
    </xf>
    <xf numFmtId="0" fontId="10" fillId="10" borderId="2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0" borderId="32" xfId="0" applyBorder="1" applyAlignment="1">
      <alignment horizontal="center"/>
    </xf>
  </cellXfs>
  <cellStyles count="9">
    <cellStyle name="Koma" xfId="6" builtinId="3"/>
    <cellStyle name="Normaallaad" xfId="0" builtinId="0"/>
    <cellStyle name="Normaallaad 2" xfId="8" xr:uid="{FF73A3D7-FE98-465D-86FB-447F44DADDFF}"/>
    <cellStyle name="Normal 2" xfId="4" xr:uid="{00000000-0005-0000-0000-000002000000}"/>
    <cellStyle name="Normal 3" xfId="1" xr:uid="{00000000-0005-0000-0000-000003000000}"/>
    <cellStyle name="Normal 4" xfId="5" xr:uid="{00000000-0005-0000-0000-000004000000}"/>
    <cellStyle name="Normal 5" xfId="2" xr:uid="{00000000-0005-0000-0000-000005000000}"/>
    <cellStyle name="Normal 6" xfId="3" xr:uid="{00000000-0005-0000-0000-000006000000}"/>
    <cellStyle name="Normal 7" xfId="7" xr:uid="{00000000-0005-0000-0000-000034000000}"/>
  </cellStyles>
  <dxfs count="0"/>
  <tableStyles count="0" defaultTableStyle="TableStyleMedium2" defaultPivotStyle="PivotStyleLight16"/>
  <colors>
    <mruColors>
      <color rgb="FF7798AB"/>
      <color rgb="FFC7EDF5"/>
      <color rgb="FFE37066"/>
      <color rgb="FF032E69"/>
      <color rgb="FFF0F2A6"/>
      <color rgb="FF0078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/>
              <a:t>Puit- ja pabertoodete tootmise mahui</a:t>
            </a:r>
            <a:r>
              <a:rPr lang="en-US"/>
              <a:t>ndeks</a:t>
            </a:r>
            <a:r>
              <a:rPr lang="et-EE"/>
              <a:t> (2015 = 100)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3.4572746498622083E-2"/>
          <c:y val="0.1219081169603307"/>
          <c:w val="0.92749396701308084"/>
          <c:h val="0.62377359816539901"/>
        </c:manualLayout>
      </c:layout>
      <c:lineChart>
        <c:grouping val="standard"/>
        <c:varyColors val="0"/>
        <c:ser>
          <c:idx val="0"/>
          <c:order val="0"/>
          <c:tx>
            <c:strRef>
              <c:f>'2015 = 100'!$A$8</c:f>
              <c:strCache>
                <c:ptCount val="1"/>
                <c:pt idx="0">
                  <c:v>Puidu töötlemine ja puittoodete tootmine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name>12 kuu keskmine trend</c:nam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movingAvg"/>
            <c:period val="12"/>
            <c:dispRSqr val="0"/>
            <c:dispEq val="0"/>
          </c:trendline>
          <c:cat>
            <c:numRef>
              <c:f>'2015 = 100'!$C$7:$GW$7</c:f>
              <c:numCache>
                <c:formatCode>General</c:formatCode>
                <c:ptCount val="203"/>
                <c:pt idx="11">
                  <c:v>2008</c:v>
                </c:pt>
                <c:pt idx="23">
                  <c:v>2009</c:v>
                </c:pt>
                <c:pt idx="35">
                  <c:v>2010</c:v>
                </c:pt>
                <c:pt idx="47">
                  <c:v>2011</c:v>
                </c:pt>
                <c:pt idx="59">
                  <c:v>2012</c:v>
                </c:pt>
                <c:pt idx="71">
                  <c:v>2013</c:v>
                </c:pt>
                <c:pt idx="83">
                  <c:v>2014</c:v>
                </c:pt>
                <c:pt idx="95">
                  <c:v>2015</c:v>
                </c:pt>
                <c:pt idx="107">
                  <c:v>2016</c:v>
                </c:pt>
                <c:pt idx="119">
                  <c:v>2017</c:v>
                </c:pt>
                <c:pt idx="131">
                  <c:v>2018</c:v>
                </c:pt>
                <c:pt idx="143">
                  <c:v>2019</c:v>
                </c:pt>
                <c:pt idx="160">
                  <c:v>2020</c:v>
                </c:pt>
                <c:pt idx="171">
                  <c:v>2021</c:v>
                </c:pt>
                <c:pt idx="179">
                  <c:v>2022</c:v>
                </c:pt>
                <c:pt idx="191">
                  <c:v>2023</c:v>
                </c:pt>
              </c:numCache>
            </c:numRef>
          </c:cat>
          <c:val>
            <c:numRef>
              <c:f>'2015 = 100'!$C$8:$GW$8</c:f>
              <c:numCache>
                <c:formatCode>General</c:formatCode>
                <c:ptCount val="203"/>
                <c:pt idx="0">
                  <c:v>74.7</c:v>
                </c:pt>
                <c:pt idx="1">
                  <c:v>95.5</c:v>
                </c:pt>
                <c:pt idx="2">
                  <c:v>90.4</c:v>
                </c:pt>
                <c:pt idx="3">
                  <c:v>95.6</c:v>
                </c:pt>
                <c:pt idx="4">
                  <c:v>89.6</c:v>
                </c:pt>
                <c:pt idx="5">
                  <c:v>70.2</c:v>
                </c:pt>
                <c:pt idx="6">
                  <c:v>73.900000000000006</c:v>
                </c:pt>
                <c:pt idx="7">
                  <c:v>86</c:v>
                </c:pt>
                <c:pt idx="8">
                  <c:v>87.6</c:v>
                </c:pt>
                <c:pt idx="9">
                  <c:v>80.7</c:v>
                </c:pt>
                <c:pt idx="10">
                  <c:v>63</c:v>
                </c:pt>
                <c:pt idx="11">
                  <c:v>69.900000000000006</c:v>
                </c:pt>
                <c:pt idx="12">
                  <c:v>74.400000000000006</c:v>
                </c:pt>
                <c:pt idx="13">
                  <c:v>78.7</c:v>
                </c:pt>
                <c:pt idx="14">
                  <c:v>78.5</c:v>
                </c:pt>
                <c:pt idx="15">
                  <c:v>78.5</c:v>
                </c:pt>
                <c:pt idx="16">
                  <c:v>72</c:v>
                </c:pt>
                <c:pt idx="17">
                  <c:v>55.5</c:v>
                </c:pt>
                <c:pt idx="18">
                  <c:v>63.5</c:v>
                </c:pt>
                <c:pt idx="19">
                  <c:v>71.3</c:v>
                </c:pt>
                <c:pt idx="20">
                  <c:v>66.900000000000006</c:v>
                </c:pt>
                <c:pt idx="21">
                  <c:v>58</c:v>
                </c:pt>
                <c:pt idx="22">
                  <c:v>40.299999999999997</c:v>
                </c:pt>
                <c:pt idx="23">
                  <c:v>44.1</c:v>
                </c:pt>
                <c:pt idx="24">
                  <c:v>45.6</c:v>
                </c:pt>
                <c:pt idx="25">
                  <c:v>49.3</c:v>
                </c:pt>
                <c:pt idx="26">
                  <c:v>50.8</c:v>
                </c:pt>
                <c:pt idx="27">
                  <c:v>55.4</c:v>
                </c:pt>
                <c:pt idx="28">
                  <c:v>51.9</c:v>
                </c:pt>
                <c:pt idx="29">
                  <c:v>41.4</c:v>
                </c:pt>
                <c:pt idx="30">
                  <c:v>45</c:v>
                </c:pt>
                <c:pt idx="31">
                  <c:v>57.8</c:v>
                </c:pt>
                <c:pt idx="32">
                  <c:v>59.4</c:v>
                </c:pt>
                <c:pt idx="33">
                  <c:v>59.2</c:v>
                </c:pt>
                <c:pt idx="34">
                  <c:v>42.5</c:v>
                </c:pt>
                <c:pt idx="35">
                  <c:v>54.3</c:v>
                </c:pt>
                <c:pt idx="36">
                  <c:v>55.8</c:v>
                </c:pt>
                <c:pt idx="37">
                  <c:v>63.7</c:v>
                </c:pt>
                <c:pt idx="38">
                  <c:v>71.2</c:v>
                </c:pt>
                <c:pt idx="39">
                  <c:v>74.2</c:v>
                </c:pt>
                <c:pt idx="40">
                  <c:v>70.3</c:v>
                </c:pt>
                <c:pt idx="41">
                  <c:v>60.1</c:v>
                </c:pt>
                <c:pt idx="42">
                  <c:v>62.7</c:v>
                </c:pt>
                <c:pt idx="43">
                  <c:v>74.900000000000006</c:v>
                </c:pt>
                <c:pt idx="44">
                  <c:v>80.5</c:v>
                </c:pt>
                <c:pt idx="45">
                  <c:v>74.3</c:v>
                </c:pt>
                <c:pt idx="46">
                  <c:v>53.6</c:v>
                </c:pt>
                <c:pt idx="47">
                  <c:v>66.2</c:v>
                </c:pt>
                <c:pt idx="48">
                  <c:v>67.5</c:v>
                </c:pt>
                <c:pt idx="49">
                  <c:v>83</c:v>
                </c:pt>
                <c:pt idx="50">
                  <c:v>82.4</c:v>
                </c:pt>
                <c:pt idx="51">
                  <c:v>84.7</c:v>
                </c:pt>
                <c:pt idx="52">
                  <c:v>83.6</c:v>
                </c:pt>
                <c:pt idx="53">
                  <c:v>66.599999999999994</c:v>
                </c:pt>
                <c:pt idx="54">
                  <c:v>68.8</c:v>
                </c:pt>
                <c:pt idx="55">
                  <c:v>82.1</c:v>
                </c:pt>
                <c:pt idx="56">
                  <c:v>84.2</c:v>
                </c:pt>
                <c:pt idx="57">
                  <c:v>79.099999999999994</c:v>
                </c:pt>
                <c:pt idx="58">
                  <c:v>64.900000000000006</c:v>
                </c:pt>
                <c:pt idx="59">
                  <c:v>71.900000000000006</c:v>
                </c:pt>
                <c:pt idx="60">
                  <c:v>68.7</c:v>
                </c:pt>
                <c:pt idx="61">
                  <c:v>89.7</c:v>
                </c:pt>
                <c:pt idx="62">
                  <c:v>81.5</c:v>
                </c:pt>
                <c:pt idx="63">
                  <c:v>86.9</c:v>
                </c:pt>
                <c:pt idx="64">
                  <c:v>79.5</c:v>
                </c:pt>
                <c:pt idx="65">
                  <c:v>61.6</c:v>
                </c:pt>
                <c:pt idx="66">
                  <c:v>76.3</c:v>
                </c:pt>
                <c:pt idx="67">
                  <c:v>82</c:v>
                </c:pt>
                <c:pt idx="68">
                  <c:v>87</c:v>
                </c:pt>
                <c:pt idx="69">
                  <c:v>81.400000000000006</c:v>
                </c:pt>
                <c:pt idx="70">
                  <c:v>61.8</c:v>
                </c:pt>
                <c:pt idx="71">
                  <c:v>73.599999999999994</c:v>
                </c:pt>
                <c:pt idx="72">
                  <c:v>79</c:v>
                </c:pt>
                <c:pt idx="73">
                  <c:v>92.1</c:v>
                </c:pt>
                <c:pt idx="74">
                  <c:v>86.4</c:v>
                </c:pt>
                <c:pt idx="75">
                  <c:v>93.2</c:v>
                </c:pt>
                <c:pt idx="76">
                  <c:v>85.8</c:v>
                </c:pt>
                <c:pt idx="77">
                  <c:v>64.2</c:v>
                </c:pt>
                <c:pt idx="78">
                  <c:v>77.599999999999994</c:v>
                </c:pt>
                <c:pt idx="79">
                  <c:v>90.4</c:v>
                </c:pt>
                <c:pt idx="80">
                  <c:v>89.8</c:v>
                </c:pt>
                <c:pt idx="81">
                  <c:v>88.8</c:v>
                </c:pt>
                <c:pt idx="82">
                  <c:v>69.900000000000006</c:v>
                </c:pt>
                <c:pt idx="83">
                  <c:v>80.900000000000006</c:v>
                </c:pt>
                <c:pt idx="84">
                  <c:v>84.5</c:v>
                </c:pt>
                <c:pt idx="85">
                  <c:v>101.4</c:v>
                </c:pt>
                <c:pt idx="86">
                  <c:v>95.5</c:v>
                </c:pt>
                <c:pt idx="87">
                  <c:v>101.3</c:v>
                </c:pt>
                <c:pt idx="88">
                  <c:v>98.6</c:v>
                </c:pt>
                <c:pt idx="89">
                  <c:v>73.900000000000006</c:v>
                </c:pt>
                <c:pt idx="90">
                  <c:v>85.9</c:v>
                </c:pt>
                <c:pt idx="91">
                  <c:v>98.8</c:v>
                </c:pt>
                <c:pt idx="92">
                  <c:v>101.3</c:v>
                </c:pt>
                <c:pt idx="93">
                  <c:v>98</c:v>
                </c:pt>
                <c:pt idx="94">
                  <c:v>79.3</c:v>
                </c:pt>
                <c:pt idx="95">
                  <c:v>87.8</c:v>
                </c:pt>
                <c:pt idx="96">
                  <c:v>97.4</c:v>
                </c:pt>
                <c:pt idx="97">
                  <c:v>108.2</c:v>
                </c:pt>
                <c:pt idx="98">
                  <c:v>107.4</c:v>
                </c:pt>
                <c:pt idx="99">
                  <c:v>109.5</c:v>
                </c:pt>
                <c:pt idx="100">
                  <c:v>109.8</c:v>
                </c:pt>
                <c:pt idx="101">
                  <c:v>81.8</c:v>
                </c:pt>
                <c:pt idx="102">
                  <c:v>93.5</c:v>
                </c:pt>
                <c:pt idx="103">
                  <c:v>110.7</c:v>
                </c:pt>
                <c:pt idx="104">
                  <c:v>111.2</c:v>
                </c:pt>
                <c:pt idx="105">
                  <c:v>103.3</c:v>
                </c:pt>
                <c:pt idx="106">
                  <c:v>82.9</c:v>
                </c:pt>
                <c:pt idx="107" formatCode="0.00">
                  <c:v>93.7</c:v>
                </c:pt>
                <c:pt idx="108">
                  <c:v>102.3</c:v>
                </c:pt>
                <c:pt idx="109">
                  <c:v>116</c:v>
                </c:pt>
                <c:pt idx="110">
                  <c:v>111.3</c:v>
                </c:pt>
                <c:pt idx="111">
                  <c:v>116.5</c:v>
                </c:pt>
                <c:pt idx="112">
                  <c:v>109.1</c:v>
                </c:pt>
                <c:pt idx="113">
                  <c:v>87.1</c:v>
                </c:pt>
                <c:pt idx="114">
                  <c:v>97.7</c:v>
                </c:pt>
                <c:pt idx="115">
                  <c:v>111.7</c:v>
                </c:pt>
                <c:pt idx="116">
                  <c:v>119.4</c:v>
                </c:pt>
                <c:pt idx="117">
                  <c:v>113.9</c:v>
                </c:pt>
                <c:pt idx="118">
                  <c:v>91.2</c:v>
                </c:pt>
                <c:pt idx="119">
                  <c:v>103.4</c:v>
                </c:pt>
                <c:pt idx="120">
                  <c:v>108.7</c:v>
                </c:pt>
                <c:pt idx="121">
                  <c:v>130.6</c:v>
                </c:pt>
                <c:pt idx="122">
                  <c:v>123.8</c:v>
                </c:pt>
                <c:pt idx="123">
                  <c:v>122.1</c:v>
                </c:pt>
                <c:pt idx="124">
                  <c:v>126.3</c:v>
                </c:pt>
                <c:pt idx="125">
                  <c:v>84.1</c:v>
                </c:pt>
                <c:pt idx="126">
                  <c:v>107.8</c:v>
                </c:pt>
                <c:pt idx="127">
                  <c:v>131.4</c:v>
                </c:pt>
                <c:pt idx="128">
                  <c:v>124.3</c:v>
                </c:pt>
                <c:pt idx="129">
                  <c:v>115.1</c:v>
                </c:pt>
                <c:pt idx="130">
                  <c:v>94.1</c:v>
                </c:pt>
                <c:pt idx="131">
                  <c:v>114.1</c:v>
                </c:pt>
                <c:pt idx="132">
                  <c:v>111.1</c:v>
                </c:pt>
                <c:pt idx="133">
                  <c:v>132.9</c:v>
                </c:pt>
                <c:pt idx="134">
                  <c:v>125.5</c:v>
                </c:pt>
                <c:pt idx="135">
                  <c:v>140.30000000000001</c:v>
                </c:pt>
                <c:pt idx="136">
                  <c:v>123.1</c:v>
                </c:pt>
                <c:pt idx="137">
                  <c:v>91.7</c:v>
                </c:pt>
                <c:pt idx="138">
                  <c:v>108.1</c:v>
                </c:pt>
                <c:pt idx="139">
                  <c:v>129.4</c:v>
                </c:pt>
                <c:pt idx="140">
                  <c:v>128.30000000000001</c:v>
                </c:pt>
                <c:pt idx="141">
                  <c:v>130.30000000000001</c:v>
                </c:pt>
                <c:pt idx="142">
                  <c:v>104.6</c:v>
                </c:pt>
                <c:pt idx="143">
                  <c:v>107.2</c:v>
                </c:pt>
                <c:pt idx="144">
                  <c:v>116.4</c:v>
                </c:pt>
                <c:pt idx="145">
                  <c:v>128.9</c:v>
                </c:pt>
                <c:pt idx="146">
                  <c:v>127.5</c:v>
                </c:pt>
                <c:pt idx="147">
                  <c:v>133.1</c:v>
                </c:pt>
                <c:pt idx="148">
                  <c:v>122</c:v>
                </c:pt>
                <c:pt idx="149">
                  <c:v>94.7</c:v>
                </c:pt>
                <c:pt idx="150">
                  <c:v>111.7</c:v>
                </c:pt>
                <c:pt idx="151">
                  <c:v>128.69999999999999</c:v>
                </c:pt>
                <c:pt idx="152">
                  <c:v>132</c:v>
                </c:pt>
                <c:pt idx="153">
                  <c:v>128.6</c:v>
                </c:pt>
                <c:pt idx="154">
                  <c:v>108.7</c:v>
                </c:pt>
                <c:pt idx="155">
                  <c:v>104</c:v>
                </c:pt>
                <c:pt idx="156">
                  <c:v>124.9</c:v>
                </c:pt>
                <c:pt idx="157">
                  <c:v>129.19999999999999</c:v>
                </c:pt>
                <c:pt idx="158">
                  <c:v>122.2</c:v>
                </c:pt>
                <c:pt idx="159">
                  <c:v>125.4</c:v>
                </c:pt>
                <c:pt idx="160">
                  <c:v>118.8</c:v>
                </c:pt>
                <c:pt idx="161">
                  <c:v>98.8</c:v>
                </c:pt>
                <c:pt idx="162">
                  <c:v>116</c:v>
                </c:pt>
                <c:pt idx="163">
                  <c:v>129.9</c:v>
                </c:pt>
                <c:pt idx="164">
                  <c:v>135.9</c:v>
                </c:pt>
                <c:pt idx="165">
                  <c:v>132.19999999999999</c:v>
                </c:pt>
                <c:pt idx="166">
                  <c:v>122.5</c:v>
                </c:pt>
                <c:pt idx="167">
                  <c:v>136.80000000000001</c:v>
                </c:pt>
                <c:pt idx="168">
                  <c:v>134</c:v>
                </c:pt>
                <c:pt idx="169">
                  <c:v>138.69999999999999</c:v>
                </c:pt>
                <c:pt idx="170">
                  <c:v>144</c:v>
                </c:pt>
                <c:pt idx="171">
                  <c:v>143.6</c:v>
                </c:pt>
                <c:pt idx="172">
                  <c:v>141.30000000000001</c:v>
                </c:pt>
                <c:pt idx="173">
                  <c:v>133.69999999999999</c:v>
                </c:pt>
                <c:pt idx="174">
                  <c:v>141.9</c:v>
                </c:pt>
                <c:pt idx="175">
                  <c:v>147.30000000000001</c:v>
                </c:pt>
                <c:pt idx="176">
                  <c:v>141.5</c:v>
                </c:pt>
                <c:pt idx="177">
                  <c:v>146.30000000000001</c:v>
                </c:pt>
                <c:pt idx="178">
                  <c:v>140.9</c:v>
                </c:pt>
                <c:pt idx="179">
                  <c:v>144.6</c:v>
                </c:pt>
                <c:pt idx="180">
                  <c:v>142.5</c:v>
                </c:pt>
                <c:pt idx="181">
                  <c:v>153</c:v>
                </c:pt>
                <c:pt idx="182">
                  <c:v>148.30000000000001</c:v>
                </c:pt>
                <c:pt idx="183">
                  <c:v>145.30000000000001</c:v>
                </c:pt>
                <c:pt idx="184">
                  <c:v>130.19999999999999</c:v>
                </c:pt>
                <c:pt idx="185">
                  <c:v>121.6</c:v>
                </c:pt>
                <c:pt idx="186">
                  <c:v>130.19999999999999</c:v>
                </c:pt>
                <c:pt idx="187">
                  <c:v>123.8</c:v>
                </c:pt>
                <c:pt idx="188">
                  <c:v>122.7</c:v>
                </c:pt>
                <c:pt idx="189">
                  <c:v>118.5</c:v>
                </c:pt>
                <c:pt idx="190">
                  <c:v>133.19999999999999</c:v>
                </c:pt>
                <c:pt idx="191">
                  <c:v>131.19999999999999</c:v>
                </c:pt>
                <c:pt idx="192">
                  <c:v>142</c:v>
                </c:pt>
                <c:pt idx="193">
                  <c:v>117.8</c:v>
                </c:pt>
                <c:pt idx="194">
                  <c:v>113</c:v>
                </c:pt>
                <c:pt idx="195">
                  <c:v>110.7</c:v>
                </c:pt>
                <c:pt idx="196">
                  <c:v>99.7</c:v>
                </c:pt>
                <c:pt idx="197">
                  <c:v>107.2</c:v>
                </c:pt>
                <c:pt idx="198">
                  <c:v>114.7</c:v>
                </c:pt>
                <c:pt idx="199">
                  <c:v>112.8</c:v>
                </c:pt>
                <c:pt idx="200">
                  <c:v>108.8</c:v>
                </c:pt>
                <c:pt idx="201">
                  <c:v>109.9</c:v>
                </c:pt>
                <c:pt idx="202">
                  <c:v>114.2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33-4F43-ACD4-28BA0CCA4FCC}"/>
            </c:ext>
          </c:extLst>
        </c:ser>
        <c:ser>
          <c:idx val="2"/>
          <c:order val="1"/>
          <c:tx>
            <c:strRef>
              <c:f>'2015 = 100'!$A$10</c:f>
              <c:strCache>
                <c:ptCount val="1"/>
                <c:pt idx="0">
                  <c:v>Paberi ja pabertoodete tootmine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trendline>
            <c:name>12 kuu keskmine trend</c:name>
            <c:spPr>
              <a:ln w="19050" cap="rnd">
                <a:solidFill>
                  <a:schemeClr val="accent4"/>
                </a:solidFill>
                <a:prstDash val="sysDash"/>
              </a:ln>
              <a:effectLst/>
            </c:spPr>
            <c:trendlineType val="movingAvg"/>
            <c:period val="12"/>
            <c:dispRSqr val="0"/>
            <c:dispEq val="0"/>
          </c:trendline>
          <c:cat>
            <c:numRef>
              <c:f>'2015 = 100'!$C$7:$GW$7</c:f>
              <c:numCache>
                <c:formatCode>General</c:formatCode>
                <c:ptCount val="203"/>
                <c:pt idx="11">
                  <c:v>2008</c:v>
                </c:pt>
                <c:pt idx="23">
                  <c:v>2009</c:v>
                </c:pt>
                <c:pt idx="35">
                  <c:v>2010</c:v>
                </c:pt>
                <c:pt idx="47">
                  <c:v>2011</c:v>
                </c:pt>
                <c:pt idx="59">
                  <c:v>2012</c:v>
                </c:pt>
                <c:pt idx="71">
                  <c:v>2013</c:v>
                </c:pt>
                <c:pt idx="83">
                  <c:v>2014</c:v>
                </c:pt>
                <c:pt idx="95">
                  <c:v>2015</c:v>
                </c:pt>
                <c:pt idx="107">
                  <c:v>2016</c:v>
                </c:pt>
                <c:pt idx="119">
                  <c:v>2017</c:v>
                </c:pt>
                <c:pt idx="131">
                  <c:v>2018</c:v>
                </c:pt>
                <c:pt idx="143">
                  <c:v>2019</c:v>
                </c:pt>
                <c:pt idx="160">
                  <c:v>2020</c:v>
                </c:pt>
                <c:pt idx="171">
                  <c:v>2021</c:v>
                </c:pt>
                <c:pt idx="179">
                  <c:v>2022</c:v>
                </c:pt>
                <c:pt idx="191">
                  <c:v>2023</c:v>
                </c:pt>
              </c:numCache>
            </c:numRef>
          </c:cat>
          <c:val>
            <c:numRef>
              <c:f>'2015 = 100'!$C$10:$GW$10</c:f>
              <c:numCache>
                <c:formatCode>General</c:formatCode>
                <c:ptCount val="203"/>
                <c:pt idx="0">
                  <c:v>107.2</c:v>
                </c:pt>
                <c:pt idx="1">
                  <c:v>117.4</c:v>
                </c:pt>
                <c:pt idx="2">
                  <c:v>112.9</c:v>
                </c:pt>
                <c:pt idx="3">
                  <c:v>116.8</c:v>
                </c:pt>
                <c:pt idx="4">
                  <c:v>111.7</c:v>
                </c:pt>
                <c:pt idx="5">
                  <c:v>104.5</c:v>
                </c:pt>
                <c:pt idx="6">
                  <c:v>97.9</c:v>
                </c:pt>
                <c:pt idx="7">
                  <c:v>94.4</c:v>
                </c:pt>
                <c:pt idx="8">
                  <c:v>108.9</c:v>
                </c:pt>
                <c:pt idx="9">
                  <c:v>90</c:v>
                </c:pt>
                <c:pt idx="10">
                  <c:v>110.6</c:v>
                </c:pt>
                <c:pt idx="11">
                  <c:v>114.1</c:v>
                </c:pt>
                <c:pt idx="12">
                  <c:v>93.8</c:v>
                </c:pt>
                <c:pt idx="13">
                  <c:v>108.3</c:v>
                </c:pt>
                <c:pt idx="14">
                  <c:v>111.9</c:v>
                </c:pt>
                <c:pt idx="15">
                  <c:v>94.5</c:v>
                </c:pt>
                <c:pt idx="16">
                  <c:v>98.4</c:v>
                </c:pt>
                <c:pt idx="17">
                  <c:v>92.7</c:v>
                </c:pt>
                <c:pt idx="18">
                  <c:v>92.6</c:v>
                </c:pt>
                <c:pt idx="19">
                  <c:v>102.2</c:v>
                </c:pt>
                <c:pt idx="20">
                  <c:v>81.099999999999994</c:v>
                </c:pt>
                <c:pt idx="21">
                  <c:v>66.3</c:v>
                </c:pt>
                <c:pt idx="22">
                  <c:v>68.5</c:v>
                </c:pt>
                <c:pt idx="23">
                  <c:v>81.400000000000006</c:v>
                </c:pt>
                <c:pt idx="24">
                  <c:v>79.3</c:v>
                </c:pt>
                <c:pt idx="25">
                  <c:v>83</c:v>
                </c:pt>
                <c:pt idx="26">
                  <c:v>62.5</c:v>
                </c:pt>
                <c:pt idx="27">
                  <c:v>77.2</c:v>
                </c:pt>
                <c:pt idx="28">
                  <c:v>69.900000000000006</c:v>
                </c:pt>
                <c:pt idx="29">
                  <c:v>72.3</c:v>
                </c:pt>
                <c:pt idx="30">
                  <c:v>70.599999999999994</c:v>
                </c:pt>
                <c:pt idx="31">
                  <c:v>68.8</c:v>
                </c:pt>
                <c:pt idx="32">
                  <c:v>68.3</c:v>
                </c:pt>
                <c:pt idx="33">
                  <c:v>72.400000000000006</c:v>
                </c:pt>
                <c:pt idx="34">
                  <c:v>75.7</c:v>
                </c:pt>
                <c:pt idx="35">
                  <c:v>71.7</c:v>
                </c:pt>
                <c:pt idx="36">
                  <c:v>73.8</c:v>
                </c:pt>
                <c:pt idx="37">
                  <c:v>75.2</c:v>
                </c:pt>
                <c:pt idx="38">
                  <c:v>86.6</c:v>
                </c:pt>
                <c:pt idx="39">
                  <c:v>97.3</c:v>
                </c:pt>
                <c:pt idx="40">
                  <c:v>90.4</c:v>
                </c:pt>
                <c:pt idx="41">
                  <c:v>101.3</c:v>
                </c:pt>
                <c:pt idx="42">
                  <c:v>95.2</c:v>
                </c:pt>
                <c:pt idx="43">
                  <c:v>92.4</c:v>
                </c:pt>
                <c:pt idx="44">
                  <c:v>100.5</c:v>
                </c:pt>
                <c:pt idx="45">
                  <c:v>97.6</c:v>
                </c:pt>
                <c:pt idx="46">
                  <c:v>98</c:v>
                </c:pt>
                <c:pt idx="47">
                  <c:v>103.9</c:v>
                </c:pt>
                <c:pt idx="48">
                  <c:v>83.2</c:v>
                </c:pt>
                <c:pt idx="49">
                  <c:v>99.5</c:v>
                </c:pt>
                <c:pt idx="50">
                  <c:v>103.3</c:v>
                </c:pt>
                <c:pt idx="51">
                  <c:v>104.2</c:v>
                </c:pt>
                <c:pt idx="52">
                  <c:v>95.9</c:v>
                </c:pt>
                <c:pt idx="53">
                  <c:v>96.9</c:v>
                </c:pt>
                <c:pt idx="54">
                  <c:v>97</c:v>
                </c:pt>
                <c:pt idx="55">
                  <c:v>100.5</c:v>
                </c:pt>
                <c:pt idx="56">
                  <c:v>103</c:v>
                </c:pt>
                <c:pt idx="57">
                  <c:v>101.4</c:v>
                </c:pt>
                <c:pt idx="58">
                  <c:v>71.8</c:v>
                </c:pt>
                <c:pt idx="59" formatCode="_-* #\ ##0.00\ _€_-;\-* #\ ##0.00\ _€_-;_-* &quot;-&quot;??\ _€_-;_-@_-">
                  <c:v>105.4</c:v>
                </c:pt>
                <c:pt idx="60" formatCode="_-* #\ ##0.00\ _€_-;\-* #\ ##0.00\ _€_-;_-* &quot;-&quot;??\ _€_-;_-@_-">
                  <c:v>95.1</c:v>
                </c:pt>
                <c:pt idx="61" formatCode="_-* #\ ##0.00\ _€_-;\-* #\ ##0.00\ _€_-;_-* &quot;-&quot;??\ _€_-;_-@_-">
                  <c:v>106.7</c:v>
                </c:pt>
                <c:pt idx="62" formatCode="_-* #\ ##0.00\ _€_-;\-* #\ ##0.00\ _€_-;_-* &quot;-&quot;??\ _€_-;_-@_-">
                  <c:v>102</c:v>
                </c:pt>
                <c:pt idx="63" formatCode="_-* #\ ##0.00\ _€_-;\-* #\ ##0.00\ _€_-;_-* &quot;-&quot;??\ _€_-;_-@_-">
                  <c:v>103.6</c:v>
                </c:pt>
                <c:pt idx="64" formatCode="_-* #\ ##0.00\ _€_-;\-* #\ ##0.00\ _€_-;_-* &quot;-&quot;??\ _€_-;_-@_-">
                  <c:v>94.3</c:v>
                </c:pt>
                <c:pt idx="65" formatCode="_-* #\ ##0.00\ _€_-;\-* #\ ##0.00\ _€_-;_-* &quot;-&quot;??\ _€_-;_-@_-">
                  <c:v>97.1</c:v>
                </c:pt>
                <c:pt idx="66" formatCode="_-* #\ ##0.00\ _€_-;\-* #\ ##0.00\ _€_-;_-* &quot;-&quot;??\ _€_-;_-@_-">
                  <c:v>99.5</c:v>
                </c:pt>
                <c:pt idx="67" formatCode="_-* #\ ##0.00\ _€_-;\-* #\ ##0.00\ _€_-;_-* &quot;-&quot;??\ _€_-;_-@_-">
                  <c:v>99.8</c:v>
                </c:pt>
                <c:pt idx="68" formatCode="_-* #\ ##0.00\ _€_-;\-* #\ ##0.00\ _€_-;_-* &quot;-&quot;??\ _€_-;_-@_-">
                  <c:v>99.5</c:v>
                </c:pt>
                <c:pt idx="69" formatCode="_-* #\ ##0.00\ _€_-;\-* #\ ##0.00\ _€_-;_-* &quot;-&quot;??\ _€_-;_-@_-">
                  <c:v>102.8</c:v>
                </c:pt>
                <c:pt idx="70" formatCode="_-* #\ ##0.00\ _€_-;\-* #\ ##0.00\ _€_-;_-* &quot;-&quot;??\ _€_-;_-@_-">
                  <c:v>93.2</c:v>
                </c:pt>
                <c:pt idx="71">
                  <c:v>104.5</c:v>
                </c:pt>
                <c:pt idx="72">
                  <c:v>94.2</c:v>
                </c:pt>
                <c:pt idx="73">
                  <c:v>104.5</c:v>
                </c:pt>
                <c:pt idx="74">
                  <c:v>103.1</c:v>
                </c:pt>
                <c:pt idx="75">
                  <c:v>101.9</c:v>
                </c:pt>
                <c:pt idx="76">
                  <c:v>96.9</c:v>
                </c:pt>
                <c:pt idx="77">
                  <c:v>85.7</c:v>
                </c:pt>
                <c:pt idx="78">
                  <c:v>97.9</c:v>
                </c:pt>
                <c:pt idx="79">
                  <c:v>98.6</c:v>
                </c:pt>
                <c:pt idx="80">
                  <c:v>105.3</c:v>
                </c:pt>
                <c:pt idx="81">
                  <c:v>99.7</c:v>
                </c:pt>
                <c:pt idx="82">
                  <c:v>94.9</c:v>
                </c:pt>
                <c:pt idx="83">
                  <c:v>103.3</c:v>
                </c:pt>
                <c:pt idx="84">
                  <c:v>95.8</c:v>
                </c:pt>
                <c:pt idx="85">
                  <c:v>108</c:v>
                </c:pt>
                <c:pt idx="86">
                  <c:v>105.1</c:v>
                </c:pt>
                <c:pt idx="87">
                  <c:v>104.3</c:v>
                </c:pt>
                <c:pt idx="88">
                  <c:v>101.6</c:v>
                </c:pt>
                <c:pt idx="89">
                  <c:v>101.1</c:v>
                </c:pt>
                <c:pt idx="90">
                  <c:v>103.8</c:v>
                </c:pt>
                <c:pt idx="91">
                  <c:v>92.3</c:v>
                </c:pt>
                <c:pt idx="92">
                  <c:v>101.2</c:v>
                </c:pt>
                <c:pt idx="93">
                  <c:v>97</c:v>
                </c:pt>
                <c:pt idx="94">
                  <c:v>95.6</c:v>
                </c:pt>
                <c:pt idx="95">
                  <c:v>107.3</c:v>
                </c:pt>
                <c:pt idx="96">
                  <c:v>97.2</c:v>
                </c:pt>
                <c:pt idx="97">
                  <c:v>109.8</c:v>
                </c:pt>
                <c:pt idx="98">
                  <c:v>104.1</c:v>
                </c:pt>
                <c:pt idx="99">
                  <c:v>105</c:v>
                </c:pt>
                <c:pt idx="100">
                  <c:v>100.7</c:v>
                </c:pt>
                <c:pt idx="101">
                  <c:v>93.2</c:v>
                </c:pt>
                <c:pt idx="102">
                  <c:v>100.9</c:v>
                </c:pt>
                <c:pt idx="103">
                  <c:v>92.1</c:v>
                </c:pt>
                <c:pt idx="104">
                  <c:v>100.3</c:v>
                </c:pt>
                <c:pt idx="105">
                  <c:v>101.3</c:v>
                </c:pt>
                <c:pt idx="106">
                  <c:v>89.7</c:v>
                </c:pt>
                <c:pt idx="107">
                  <c:v>92.2</c:v>
                </c:pt>
                <c:pt idx="108">
                  <c:v>103.9</c:v>
                </c:pt>
                <c:pt idx="109">
                  <c:v>110.1</c:v>
                </c:pt>
                <c:pt idx="110">
                  <c:v>105.3</c:v>
                </c:pt>
                <c:pt idx="111">
                  <c:v>107.3</c:v>
                </c:pt>
                <c:pt idx="112">
                  <c:v>105.1</c:v>
                </c:pt>
                <c:pt idx="113">
                  <c:v>99.2</c:v>
                </c:pt>
                <c:pt idx="114">
                  <c:v>105.1</c:v>
                </c:pt>
                <c:pt idx="115">
                  <c:v>101.7</c:v>
                </c:pt>
                <c:pt idx="116">
                  <c:v>109.4</c:v>
                </c:pt>
                <c:pt idx="117">
                  <c:v>108</c:v>
                </c:pt>
                <c:pt idx="118">
                  <c:v>101.7</c:v>
                </c:pt>
                <c:pt idx="119">
                  <c:v>103.5</c:v>
                </c:pt>
                <c:pt idx="120">
                  <c:v>106.6</c:v>
                </c:pt>
                <c:pt idx="121">
                  <c:v>116.8</c:v>
                </c:pt>
                <c:pt idx="122">
                  <c:v>111</c:v>
                </c:pt>
                <c:pt idx="123">
                  <c:v>111.7</c:v>
                </c:pt>
                <c:pt idx="124">
                  <c:v>117.9</c:v>
                </c:pt>
                <c:pt idx="125">
                  <c:v>104.3</c:v>
                </c:pt>
                <c:pt idx="126">
                  <c:v>105.5</c:v>
                </c:pt>
                <c:pt idx="127">
                  <c:v>107.9</c:v>
                </c:pt>
                <c:pt idx="128">
                  <c:v>108.4</c:v>
                </c:pt>
                <c:pt idx="129">
                  <c:v>111.8</c:v>
                </c:pt>
                <c:pt idx="130">
                  <c:v>101.7</c:v>
                </c:pt>
                <c:pt idx="131">
                  <c:v>98.6</c:v>
                </c:pt>
                <c:pt idx="132">
                  <c:v>100.9</c:v>
                </c:pt>
                <c:pt idx="133">
                  <c:v>112.3</c:v>
                </c:pt>
                <c:pt idx="134">
                  <c:v>110.5</c:v>
                </c:pt>
                <c:pt idx="135">
                  <c:v>113.2</c:v>
                </c:pt>
                <c:pt idx="136">
                  <c:v>105.4</c:v>
                </c:pt>
                <c:pt idx="137">
                  <c:v>103.5</c:v>
                </c:pt>
                <c:pt idx="138">
                  <c:v>108.8</c:v>
                </c:pt>
                <c:pt idx="139">
                  <c:v>104.9</c:v>
                </c:pt>
                <c:pt idx="140">
                  <c:v>110.6</c:v>
                </c:pt>
                <c:pt idx="141">
                  <c:v>106</c:v>
                </c:pt>
                <c:pt idx="142">
                  <c:v>105.2</c:v>
                </c:pt>
                <c:pt idx="143">
                  <c:v>106</c:v>
                </c:pt>
                <c:pt idx="144">
                  <c:v>90.2</c:v>
                </c:pt>
                <c:pt idx="145">
                  <c:v>110.2</c:v>
                </c:pt>
                <c:pt idx="146">
                  <c:v>106.1</c:v>
                </c:pt>
                <c:pt idx="147">
                  <c:v>105.8</c:v>
                </c:pt>
                <c:pt idx="148">
                  <c:v>94.7</c:v>
                </c:pt>
                <c:pt idx="149">
                  <c:v>93.7</c:v>
                </c:pt>
                <c:pt idx="150">
                  <c:v>101.6</c:v>
                </c:pt>
                <c:pt idx="151">
                  <c:v>96.3</c:v>
                </c:pt>
                <c:pt idx="152">
                  <c:v>106</c:v>
                </c:pt>
                <c:pt idx="153">
                  <c:v>104.1</c:v>
                </c:pt>
                <c:pt idx="154">
                  <c:v>97.4</c:v>
                </c:pt>
                <c:pt idx="155">
                  <c:v>96.3</c:v>
                </c:pt>
                <c:pt idx="156">
                  <c:v>96.7</c:v>
                </c:pt>
                <c:pt idx="157">
                  <c:v>107.7</c:v>
                </c:pt>
                <c:pt idx="158">
                  <c:v>100.3</c:v>
                </c:pt>
                <c:pt idx="159">
                  <c:v>102.3</c:v>
                </c:pt>
                <c:pt idx="160">
                  <c:v>92.8</c:v>
                </c:pt>
                <c:pt idx="161">
                  <c:v>92.3</c:v>
                </c:pt>
                <c:pt idx="162">
                  <c:v>96.5</c:v>
                </c:pt>
                <c:pt idx="163">
                  <c:v>81.8</c:v>
                </c:pt>
                <c:pt idx="164">
                  <c:v>99.7</c:v>
                </c:pt>
                <c:pt idx="165">
                  <c:v>87</c:v>
                </c:pt>
                <c:pt idx="166">
                  <c:v>98</c:v>
                </c:pt>
                <c:pt idx="167">
                  <c:v>104</c:v>
                </c:pt>
                <c:pt idx="168">
                  <c:v>106.4</c:v>
                </c:pt>
                <c:pt idx="169">
                  <c:v>101</c:v>
                </c:pt>
                <c:pt idx="170">
                  <c:v>111.4</c:v>
                </c:pt>
                <c:pt idx="171">
                  <c:v>111.9</c:v>
                </c:pt>
                <c:pt idx="172">
                  <c:v>111</c:v>
                </c:pt>
                <c:pt idx="173">
                  <c:v>116.6</c:v>
                </c:pt>
                <c:pt idx="174">
                  <c:v>115</c:v>
                </c:pt>
                <c:pt idx="175">
                  <c:v>116.7</c:v>
                </c:pt>
                <c:pt idx="176">
                  <c:v>119.4</c:v>
                </c:pt>
                <c:pt idx="177">
                  <c:v>117.7</c:v>
                </c:pt>
                <c:pt idx="178">
                  <c:v>112</c:v>
                </c:pt>
                <c:pt idx="179">
                  <c:v>113.7</c:v>
                </c:pt>
                <c:pt idx="180">
                  <c:v>104.6</c:v>
                </c:pt>
                <c:pt idx="181">
                  <c:v>110</c:v>
                </c:pt>
                <c:pt idx="182">
                  <c:v>108.4</c:v>
                </c:pt>
                <c:pt idx="183">
                  <c:v>118</c:v>
                </c:pt>
                <c:pt idx="184">
                  <c:v>109.3</c:v>
                </c:pt>
                <c:pt idx="185">
                  <c:v>102.6</c:v>
                </c:pt>
                <c:pt idx="186">
                  <c:v>107.1</c:v>
                </c:pt>
                <c:pt idx="187">
                  <c:v>93.3</c:v>
                </c:pt>
                <c:pt idx="188">
                  <c:v>96.7</c:v>
                </c:pt>
                <c:pt idx="189">
                  <c:v>99.8</c:v>
                </c:pt>
                <c:pt idx="190">
                  <c:v>68</c:v>
                </c:pt>
                <c:pt idx="191">
                  <c:v>81.599999999999994</c:v>
                </c:pt>
                <c:pt idx="192">
                  <c:v>75</c:v>
                </c:pt>
                <c:pt idx="193">
                  <c:v>62.4</c:v>
                </c:pt>
                <c:pt idx="194">
                  <c:v>62.3</c:v>
                </c:pt>
                <c:pt idx="195">
                  <c:v>68.599999999999994</c:v>
                </c:pt>
                <c:pt idx="196">
                  <c:v>68.8</c:v>
                </c:pt>
                <c:pt idx="197">
                  <c:v>69</c:v>
                </c:pt>
                <c:pt idx="198">
                  <c:v>73</c:v>
                </c:pt>
                <c:pt idx="199">
                  <c:v>70.099999999999994</c:v>
                </c:pt>
                <c:pt idx="200">
                  <c:v>79.3</c:v>
                </c:pt>
                <c:pt idx="201">
                  <c:v>77.599999999999994</c:v>
                </c:pt>
                <c:pt idx="202">
                  <c:v>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33-4F43-ACD4-28BA0CCA4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242880"/>
        <c:axId val="179408256"/>
      </c:lineChart>
      <c:catAx>
        <c:axId val="1332428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179408256"/>
        <c:crosses val="autoZero"/>
        <c:auto val="1"/>
        <c:lblAlgn val="ctr"/>
        <c:lblOffset val="100"/>
        <c:tickMarkSkip val="12"/>
        <c:noMultiLvlLbl val="0"/>
      </c:catAx>
      <c:valAx>
        <c:axId val="179408256"/>
        <c:scaling>
          <c:orientation val="minMax"/>
          <c:max val="16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133242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000000000000722" l="0.70000000000000162" r="0.70000000000000162" t="0.750000000000007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 baseline="0"/>
              <a:t>Müügiindeks</a:t>
            </a:r>
            <a:r>
              <a:rPr lang="et-EE" sz="1050"/>
              <a:t> </a:t>
            </a:r>
            <a:r>
              <a:rPr lang="en-US" sz="1050"/>
              <a:t> </a:t>
            </a:r>
            <a:r>
              <a:rPr lang="et-EE" sz="1050"/>
              <a:t>2023 </a:t>
            </a:r>
            <a:r>
              <a:rPr lang="en-US" sz="1050"/>
              <a:t> (eelmise aasta </a:t>
            </a:r>
            <a:r>
              <a:rPr lang="et-EE" sz="1050"/>
              <a:t>vastav</a:t>
            </a:r>
            <a:r>
              <a:rPr lang="en-US" sz="1050" baseline="0"/>
              <a:t> kuu</a:t>
            </a:r>
            <a:r>
              <a:rPr lang="et-EE" sz="1050" baseline="0"/>
              <a:t> = 100)</a:t>
            </a:r>
            <a:endParaRPr lang="en-US" sz="105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'2019 eelmise aasta sam = 100'!$B$11</c:f>
              <c:strCache>
                <c:ptCount val="1"/>
                <c:pt idx="0">
                  <c:v>..puidutöötlemine ja puittoodete tootmine</c:v>
                </c:pt>
              </c:strCache>
            </c:strRef>
          </c:tx>
          <c:spPr>
            <a:ln>
              <a:solidFill>
                <a:srgbClr val="7798AB"/>
              </a:solidFill>
            </a:ln>
          </c:spPr>
          <c:marker>
            <c:symbol val="none"/>
          </c:marker>
          <c:cat>
            <c:strRef>
              <c:f>'2019 eelmise aasta sam = 100'!$C$9:$O$9</c:f>
              <c:strCache>
                <c:ptCount val="13"/>
                <c:pt idx="0">
                  <c:v>Detsember'22</c:v>
                </c:pt>
                <c:pt idx="1">
                  <c:v>Jaanuar</c:v>
                </c:pt>
                <c:pt idx="2">
                  <c:v>Veebruar</c:v>
                </c:pt>
                <c:pt idx="3">
                  <c:v>Märts</c:v>
                </c:pt>
                <c:pt idx="4">
                  <c:v>Aprill</c:v>
                </c:pt>
                <c:pt idx="5">
                  <c:v>Mai</c:v>
                </c:pt>
                <c:pt idx="6">
                  <c:v>Juuni</c:v>
                </c:pt>
                <c:pt idx="7">
                  <c:v>Juuli</c:v>
                </c:pt>
                <c:pt idx="8">
                  <c:v>August</c:v>
                </c:pt>
                <c:pt idx="9">
                  <c:v>September</c:v>
                </c:pt>
                <c:pt idx="10">
                  <c:v>Oktoober</c:v>
                </c:pt>
                <c:pt idx="11">
                  <c:v>November</c:v>
                </c:pt>
                <c:pt idx="12">
                  <c:v>Detsember</c:v>
                </c:pt>
              </c:strCache>
            </c:strRef>
          </c:cat>
          <c:val>
            <c:numRef>
              <c:f>'2019 eelmise aasta sam = 100'!$C$11:$O$11</c:f>
              <c:numCache>
                <c:formatCode>General</c:formatCode>
                <c:ptCount val="13"/>
                <c:pt idx="0">
                  <c:v>197.9</c:v>
                </c:pt>
                <c:pt idx="1">
                  <c:v>191.9</c:v>
                </c:pt>
                <c:pt idx="2">
                  <c:v>227.8</c:v>
                </c:pt>
                <c:pt idx="3">
                  <c:v>200.4</c:v>
                </c:pt>
                <c:pt idx="4">
                  <c:v>162.5</c:v>
                </c:pt>
                <c:pt idx="5">
                  <c:v>161.80000000000001</c:v>
                </c:pt>
                <c:pt idx="6">
                  <c:v>156.4</c:v>
                </c:pt>
                <c:pt idx="7">
                  <c:v>165.7</c:v>
                </c:pt>
                <c:pt idx="8">
                  <c:v>162</c:v>
                </c:pt>
                <c:pt idx="9">
                  <c:v>161.80000000000001</c:v>
                </c:pt>
                <c:pt idx="10">
                  <c:v>156.5</c:v>
                </c:pt>
                <c:pt idx="11">
                  <c:v>156</c:v>
                </c:pt>
                <c:pt idx="12">
                  <c:v>161.6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8A-4395-A815-AC502E56B6E7}"/>
            </c:ext>
          </c:extLst>
        </c:ser>
        <c:ser>
          <c:idx val="1"/>
          <c:order val="1"/>
          <c:tx>
            <c:strRef>
              <c:f>'2019 eelmise aasta sam = 100'!$B$12</c:f>
              <c:strCache>
                <c:ptCount val="1"/>
                <c:pt idx="0">
                  <c:v>..paberi ja pabertoodete tootmine</c:v>
                </c:pt>
              </c:strCache>
            </c:strRef>
          </c:tx>
          <c:spPr>
            <a:ln>
              <a:solidFill>
                <a:srgbClr val="032E69"/>
              </a:solidFill>
            </a:ln>
          </c:spPr>
          <c:marker>
            <c:symbol val="none"/>
          </c:marker>
          <c:cat>
            <c:strRef>
              <c:f>'2019 eelmise aasta sam = 100'!$C$9:$O$9</c:f>
              <c:strCache>
                <c:ptCount val="13"/>
                <c:pt idx="0">
                  <c:v>Detsember'22</c:v>
                </c:pt>
                <c:pt idx="1">
                  <c:v>Jaanuar</c:v>
                </c:pt>
                <c:pt idx="2">
                  <c:v>Veebruar</c:v>
                </c:pt>
                <c:pt idx="3">
                  <c:v>Märts</c:v>
                </c:pt>
                <c:pt idx="4">
                  <c:v>Aprill</c:v>
                </c:pt>
                <c:pt idx="5">
                  <c:v>Mai</c:v>
                </c:pt>
                <c:pt idx="6">
                  <c:v>Juuni</c:v>
                </c:pt>
                <c:pt idx="7">
                  <c:v>Juuli</c:v>
                </c:pt>
                <c:pt idx="8">
                  <c:v>August</c:v>
                </c:pt>
                <c:pt idx="9">
                  <c:v>September</c:v>
                </c:pt>
                <c:pt idx="10">
                  <c:v>Oktoober</c:v>
                </c:pt>
                <c:pt idx="11">
                  <c:v>November</c:v>
                </c:pt>
                <c:pt idx="12">
                  <c:v>Detsember</c:v>
                </c:pt>
              </c:strCache>
            </c:strRef>
          </c:cat>
          <c:val>
            <c:numRef>
              <c:f>'2019 eelmise aasta sam = 100'!$C$12:$O$12</c:f>
              <c:numCache>
                <c:formatCode>General</c:formatCode>
                <c:ptCount val="13"/>
                <c:pt idx="0">
                  <c:v>130.80000000000001</c:v>
                </c:pt>
                <c:pt idx="1">
                  <c:v>135.5</c:v>
                </c:pt>
                <c:pt idx="2">
                  <c:v>127.3</c:v>
                </c:pt>
                <c:pt idx="3">
                  <c:v>111.3</c:v>
                </c:pt>
                <c:pt idx="4">
                  <c:v>102.9</c:v>
                </c:pt>
                <c:pt idx="5">
                  <c:v>115.8</c:v>
                </c:pt>
                <c:pt idx="6">
                  <c:v>105.8</c:v>
                </c:pt>
                <c:pt idx="7">
                  <c:v>103.5</c:v>
                </c:pt>
                <c:pt idx="8">
                  <c:v>107.9</c:v>
                </c:pt>
                <c:pt idx="9">
                  <c:v>116.4</c:v>
                </c:pt>
                <c:pt idx="10">
                  <c:v>118.8</c:v>
                </c:pt>
                <c:pt idx="11">
                  <c:v>110.7</c:v>
                </c:pt>
                <c:pt idx="12">
                  <c:v>109.9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8A-4395-A815-AC502E56B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888192"/>
        <c:axId val="134386176"/>
      </c:lineChart>
      <c:catAx>
        <c:axId val="14688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386176"/>
        <c:crosses val="autoZero"/>
        <c:auto val="1"/>
        <c:lblAlgn val="ctr"/>
        <c:lblOffset val="100"/>
        <c:tickMarkSkip val="1"/>
        <c:noMultiLvlLbl val="0"/>
      </c:catAx>
      <c:valAx>
        <c:axId val="134386176"/>
        <c:scaling>
          <c:orientation val="minMax"/>
          <c:max val="230"/>
          <c:min val="7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6888192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822" l="0.70000000000000162" r="0.70000000000000162" t="0.75000000000000822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 baseline="0"/>
              <a:t>Sales  index</a:t>
            </a:r>
            <a:r>
              <a:rPr lang="et-EE" sz="1050"/>
              <a:t> </a:t>
            </a:r>
            <a:r>
              <a:rPr lang="en-US" sz="1050"/>
              <a:t> </a:t>
            </a:r>
            <a:r>
              <a:rPr lang="et-EE" sz="1050"/>
              <a:t>2016</a:t>
            </a:r>
            <a:r>
              <a:rPr lang="en-US" sz="1050"/>
              <a:t>  (previous year  </a:t>
            </a:r>
            <a:r>
              <a:rPr lang="et-EE" sz="1050" baseline="0"/>
              <a:t>= 100)</a:t>
            </a:r>
            <a:endParaRPr lang="en-US" sz="105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Wood products</c:v>
          </c:tx>
          <c:spPr>
            <a:ln>
              <a:solidFill>
                <a:srgbClr val="00F606"/>
              </a:solidFill>
            </a:ln>
          </c:spPr>
          <c:marker>
            <c:symbol val="none"/>
          </c:marker>
          <c:cat>
            <c:strRef>
              <c:f>'[1]2014 eelmise aasta sam = 100 '!$C$7:$N$7</c:f>
              <c:strCache>
                <c:ptCount val="12"/>
                <c:pt idx="0">
                  <c:v>Jan.</c:v>
                </c:pt>
                <c:pt idx="1">
                  <c:v>Feb.</c:v>
                </c:pt>
                <c:pt idx="2">
                  <c:v>March</c:v>
                </c:pt>
                <c:pt idx="3">
                  <c:v>Aprill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Aug.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</c:strCache>
            </c:strRef>
          </c:cat>
          <c:val>
            <c:numRef>
              <c:f>'[1]2016 eelmise aasta sam=100'!$D$11:$O$11</c:f>
              <c:numCache>
                <c:formatCode>General</c:formatCode>
                <c:ptCount val="12"/>
                <c:pt idx="0">
                  <c:v>104.1</c:v>
                </c:pt>
                <c:pt idx="1">
                  <c:v>108.5</c:v>
                </c:pt>
                <c:pt idx="2">
                  <c:v>102</c:v>
                </c:pt>
                <c:pt idx="3">
                  <c:v>101.1</c:v>
                </c:pt>
                <c:pt idx="4">
                  <c:v>106.2</c:v>
                </c:pt>
                <c:pt idx="5">
                  <c:v>96.6</c:v>
                </c:pt>
                <c:pt idx="6">
                  <c:v>98.4</c:v>
                </c:pt>
                <c:pt idx="7">
                  <c:v>105.1</c:v>
                </c:pt>
                <c:pt idx="8">
                  <c:v>99</c:v>
                </c:pt>
                <c:pt idx="9">
                  <c:v>102.9</c:v>
                </c:pt>
                <c:pt idx="10">
                  <c:v>113.4</c:v>
                </c:pt>
                <c:pt idx="11">
                  <c:v>122.7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DF-425A-BF1C-84608DFCE5B0}"/>
            </c:ext>
          </c:extLst>
        </c:ser>
        <c:ser>
          <c:idx val="1"/>
          <c:order val="1"/>
          <c:tx>
            <c:v>Paper products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'[1]2014 eelmise aasta sam = 100 '!$C$7:$N$7</c:f>
              <c:strCache>
                <c:ptCount val="12"/>
                <c:pt idx="0">
                  <c:v>Jan.</c:v>
                </c:pt>
                <c:pt idx="1">
                  <c:v>Feb.</c:v>
                </c:pt>
                <c:pt idx="2">
                  <c:v>March</c:v>
                </c:pt>
                <c:pt idx="3">
                  <c:v>Aprill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Aug.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</c:strCache>
            </c:strRef>
          </c:cat>
          <c:val>
            <c:numRef>
              <c:f>'[1]2016 eelmise aasta sam=100'!$D$12:$O$12</c:f>
              <c:numCache>
                <c:formatCode>General</c:formatCode>
                <c:ptCount val="12"/>
                <c:pt idx="0">
                  <c:v>79.7</c:v>
                </c:pt>
                <c:pt idx="1">
                  <c:v>103</c:v>
                </c:pt>
                <c:pt idx="2">
                  <c:v>92.3</c:v>
                </c:pt>
                <c:pt idx="3">
                  <c:v>94.5</c:v>
                </c:pt>
                <c:pt idx="4">
                  <c:v>100.1</c:v>
                </c:pt>
                <c:pt idx="5">
                  <c:v>95.7</c:v>
                </c:pt>
                <c:pt idx="6">
                  <c:v>102.7</c:v>
                </c:pt>
                <c:pt idx="7">
                  <c:v>96.8</c:v>
                </c:pt>
                <c:pt idx="8">
                  <c:v>107</c:v>
                </c:pt>
                <c:pt idx="9">
                  <c:v>99.9</c:v>
                </c:pt>
                <c:pt idx="10">
                  <c:v>97.4</c:v>
                </c:pt>
                <c:pt idx="11">
                  <c:v>109.7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DF-425A-BF1C-84608DFCE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923520"/>
        <c:axId val="134422528"/>
      </c:lineChart>
      <c:catAx>
        <c:axId val="146923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422528"/>
        <c:crosses val="autoZero"/>
        <c:auto val="1"/>
        <c:lblAlgn val="ctr"/>
        <c:lblOffset val="100"/>
        <c:tickMarkSkip val="1"/>
        <c:noMultiLvlLbl val="0"/>
      </c:catAx>
      <c:valAx>
        <c:axId val="134422528"/>
        <c:scaling>
          <c:orientation val="minMax"/>
          <c:max val="14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6923520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866" l="0.70000000000000162" r="0.70000000000000162" t="0.75000000000000866" header="0.30000000000000032" footer="0.30000000000000032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</xdr:colOff>
      <xdr:row>13</xdr:row>
      <xdr:rowOff>3062</xdr:rowOff>
    </xdr:from>
    <xdr:to>
      <xdr:col>19</xdr:col>
      <xdr:colOff>66675</xdr:colOff>
      <xdr:row>31</xdr:row>
      <xdr:rowOff>7145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FAB1CD8-BD00-45CD-9B94-154605AFA2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9526</xdr:rowOff>
    </xdr:from>
    <xdr:to>
      <xdr:col>11</xdr:col>
      <xdr:colOff>266700</xdr:colOff>
      <xdr:row>32</xdr:row>
      <xdr:rowOff>104776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E046B0-2182-4B92-93AB-D9CC5F2921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15</xdr:row>
      <xdr:rowOff>0</xdr:rowOff>
    </xdr:from>
    <xdr:to>
      <xdr:col>22</xdr:col>
      <xdr:colOff>352425</xdr:colOff>
      <xdr:row>34</xdr:row>
      <xdr:rowOff>155575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0DFFB67-E18B-4175-8961-F262C0383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0.09111</cdr:x>
      <cdr:y>0.57072</cdr:y>
    </cdr:from>
    <cdr:to>
      <cdr:x>0.9606</cdr:x>
      <cdr:y>0.57072</cdr:y>
    </cdr:to>
    <cdr:sp macro="" textlink="">
      <cdr:nv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BD9D6636-519D-42C9-A8FD-CE203531CED8}"/>
            </a:ext>
          </a:extLst>
        </cdr:cNvPr>
        <cdr:cNvSpPr/>
      </cdr:nvSpPr>
      <cdr:spPr>
        <a:xfrm xmlns:a="http://schemas.openxmlformats.org/drawingml/2006/main" flipV="1">
          <a:off x="644780" y="1902633"/>
          <a:ext cx="6153446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E37066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t-EE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0.08157</cdr:x>
      <cdr:y>0.317</cdr:y>
    </cdr:from>
    <cdr:to>
      <cdr:x>0.95106</cdr:x>
      <cdr:y>0.317</cdr:y>
    </cdr:to>
    <cdr:sp macro="" textlink="">
      <cdr:nv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19B09A85-5CBA-4D10-9247-C719AE47BD09}"/>
            </a:ext>
          </a:extLst>
        </cdr:cNvPr>
        <cdr:cNvSpPr/>
      </cdr:nvSpPr>
      <cdr:spPr>
        <a:xfrm xmlns:a="http://schemas.openxmlformats.org/drawingml/2006/main" flipV="1">
          <a:off x="523667" y="1196692"/>
          <a:ext cx="5581996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t-EE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isiL/Dropbox/Statistika/Mahud%20ja%20indeksid/indeks%20(Autosav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isiL\Dropbox\Statistika\Mahud%20ja%20indeksid\indeks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0 = 100"/>
      <sheetName val="2014 eelmise aasta sam = 100 "/>
      <sheetName val="2015 eelmise aasta sam = 100"/>
      <sheetName val="2016 eelmise aasta sam=100"/>
      <sheetName val="2017 eelmise aasta sam = 100"/>
      <sheetName val="Keskmised 2016"/>
      <sheetName val="Keskmised 2017"/>
      <sheetName val="Keskmised2014"/>
      <sheetName val="Keskmised2015"/>
      <sheetName val="2013 eelmise aasta sam = 100"/>
      <sheetName val="Keskmised2013"/>
      <sheetName val="Keskmised2012"/>
    </sheetNames>
    <sheetDataSet>
      <sheetData sheetId="0">
        <row r="28">
          <cell r="AY28" t="str">
            <v>Jaan'09</v>
          </cell>
        </row>
      </sheetData>
      <sheetData sheetId="1">
        <row r="7">
          <cell r="C7" t="str">
            <v>Jan.</v>
          </cell>
          <cell r="D7" t="str">
            <v>Feb.</v>
          </cell>
          <cell r="E7" t="str">
            <v>March</v>
          </cell>
          <cell r="F7" t="str">
            <v>Aprill</v>
          </cell>
          <cell r="G7" t="str">
            <v>May</v>
          </cell>
          <cell r="H7" t="str">
            <v>June</v>
          </cell>
          <cell r="I7" t="str">
            <v>July</v>
          </cell>
          <cell r="J7" t="str">
            <v>Aug.</v>
          </cell>
          <cell r="K7" t="str">
            <v>Sept.</v>
          </cell>
          <cell r="L7" t="str">
            <v>Oct.</v>
          </cell>
          <cell r="M7" t="str">
            <v>Nov.</v>
          </cell>
          <cell r="N7" t="str">
            <v>Dec.</v>
          </cell>
        </row>
      </sheetData>
      <sheetData sheetId="2">
        <row r="9">
          <cell r="C9" t="str">
            <v>Jaanuar</v>
          </cell>
        </row>
      </sheetData>
      <sheetData sheetId="3">
        <row r="11">
          <cell r="D11">
            <v>104.1</v>
          </cell>
          <cell r="E11">
            <v>108.5</v>
          </cell>
          <cell r="F11">
            <v>102</v>
          </cell>
          <cell r="G11">
            <v>101.1</v>
          </cell>
          <cell r="H11">
            <v>106.2</v>
          </cell>
          <cell r="I11">
            <v>96.6</v>
          </cell>
          <cell r="J11">
            <v>98.4</v>
          </cell>
          <cell r="K11">
            <v>105.1</v>
          </cell>
          <cell r="L11">
            <v>99</v>
          </cell>
          <cell r="M11">
            <v>102.9</v>
          </cell>
          <cell r="N11">
            <v>113.4</v>
          </cell>
          <cell r="O11">
            <v>122.7</v>
          </cell>
        </row>
        <row r="12">
          <cell r="D12">
            <v>79.7</v>
          </cell>
          <cell r="E12">
            <v>103</v>
          </cell>
          <cell r="F12">
            <v>92.3</v>
          </cell>
          <cell r="G12">
            <v>94.5</v>
          </cell>
          <cell r="H12">
            <v>100.1</v>
          </cell>
          <cell r="I12">
            <v>95.7</v>
          </cell>
          <cell r="J12">
            <v>102.7</v>
          </cell>
          <cell r="K12">
            <v>96.8</v>
          </cell>
          <cell r="L12">
            <v>107</v>
          </cell>
          <cell r="M12">
            <v>99.9</v>
          </cell>
          <cell r="N12">
            <v>97.4</v>
          </cell>
          <cell r="O12">
            <v>109.7</v>
          </cell>
        </row>
      </sheetData>
      <sheetData sheetId="4">
        <row r="9">
          <cell r="C9" t="str">
            <v>Detsember'16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0 = 100"/>
      <sheetName val="2014 eelmise aasta sam = 100 "/>
      <sheetName val="2015 eelmise aasta sam = 100"/>
      <sheetName val="2016 eelmise aasta sam=100"/>
      <sheetName val="2017 eelmise aasta sam = 100"/>
      <sheetName val="Keskmised 2016"/>
      <sheetName val="Keskmised 2017"/>
      <sheetName val="Keskmised2014"/>
      <sheetName val="Keskmised2015"/>
      <sheetName val="2013 eelmise aasta sam = 100"/>
      <sheetName val="Keskmised2013"/>
      <sheetName val="Keskmised2012"/>
    </sheetNames>
    <sheetDataSet>
      <sheetData sheetId="0"/>
      <sheetData sheetId="1"/>
      <sheetData sheetId="2">
        <row r="9">
          <cell r="C9" t="str">
            <v>Jaanuar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W45"/>
  <sheetViews>
    <sheetView tabSelected="1" zoomScaleNormal="100" workbookViewId="0">
      <pane xSplit="1" topLeftCell="B1" activePane="topRight" state="frozen"/>
      <selection activeCell="ET32" sqref="ET32"/>
      <selection pane="topRight" activeCell="L35" sqref="L35"/>
    </sheetView>
  </sheetViews>
  <sheetFormatPr defaultColWidth="8.85546875" defaultRowHeight="15" x14ac:dyDescent="0.25"/>
  <cols>
    <col min="1" max="1" width="37.42578125" customWidth="1"/>
    <col min="2" max="23" width="8" customWidth="1"/>
    <col min="24" max="24" width="8.42578125" customWidth="1"/>
    <col min="25" max="25" width="7.85546875" customWidth="1"/>
    <col min="26" max="26" width="7.42578125" customWidth="1"/>
    <col min="27" max="27" width="8.85546875" customWidth="1"/>
    <col min="28" max="28" width="8.42578125" customWidth="1"/>
    <col min="29" max="29" width="6.42578125" customWidth="1"/>
    <col min="30" max="30" width="6.5703125" customWidth="1"/>
    <col min="31" max="47" width="9.140625" customWidth="1"/>
    <col min="72" max="72" width="10.28515625" customWidth="1"/>
  </cols>
  <sheetData>
    <row r="1" spans="1:205" ht="34.5" customHeight="1" thickBot="1" x14ac:dyDescent="0.3">
      <c r="A1" s="4" t="s">
        <v>171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54" t="s">
        <v>155</v>
      </c>
      <c r="AG1" s="40" t="s">
        <v>139</v>
      </c>
      <c r="AH1" s="41" t="s">
        <v>140</v>
      </c>
    </row>
    <row r="2" spans="1:205" ht="24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42" t="s">
        <v>138</v>
      </c>
      <c r="AG2" s="43" t="e">
        <f>AVERAGE(#REF!)</f>
        <v>#REF!</v>
      </c>
      <c r="AH2" s="44" t="e">
        <f>AVERAGE(#REF!)</f>
        <v>#REF!</v>
      </c>
    </row>
    <row r="3" spans="1:205" ht="16.5" customHeight="1" x14ac:dyDescent="0.25">
      <c r="AF3" s="46" t="s">
        <v>141</v>
      </c>
      <c r="AG3" s="47" t="e">
        <f>AVERAGE(#REF!)</f>
        <v>#REF!</v>
      </c>
      <c r="AH3" s="48" t="e">
        <f t="shared" ref="AH3" si="0">AVERAGE(#REF!)</f>
        <v>#REF!</v>
      </c>
    </row>
    <row r="4" spans="1:205" ht="47.25" x14ac:dyDescent="0.25">
      <c r="A4" s="59" t="s">
        <v>158</v>
      </c>
      <c r="AF4" s="49" t="s">
        <v>142</v>
      </c>
      <c r="AG4" s="50" t="e">
        <f>AVERAGE(#REF!)</f>
        <v>#REF!</v>
      </c>
      <c r="AH4" s="48" t="e">
        <f t="shared" ref="AH4" si="1">AVERAGE(#REF!)</f>
        <v>#REF!</v>
      </c>
      <c r="BV4" s="1" t="s">
        <v>2</v>
      </c>
      <c r="BW4" s="1" t="s">
        <v>3</v>
      </c>
      <c r="BX4" s="1" t="s">
        <v>4</v>
      </c>
      <c r="BY4" s="1" t="s">
        <v>5</v>
      </c>
      <c r="BZ4" s="1" t="s">
        <v>6</v>
      </c>
      <c r="CA4" s="1" t="s">
        <v>7</v>
      </c>
      <c r="CB4" s="1" t="s">
        <v>8</v>
      </c>
    </row>
    <row r="5" spans="1:205" x14ac:dyDescent="0.25"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</row>
    <row r="6" spans="1:205" x14ac:dyDescent="0.25">
      <c r="A6" s="1" t="s">
        <v>25</v>
      </c>
      <c r="B6" s="1" t="s">
        <v>156</v>
      </c>
      <c r="C6" s="1" t="s">
        <v>157</v>
      </c>
      <c r="D6" s="1" t="s">
        <v>124</v>
      </c>
      <c r="E6" s="1" t="s">
        <v>146</v>
      </c>
      <c r="F6" s="1" t="s">
        <v>147</v>
      </c>
      <c r="G6" s="1" t="s">
        <v>148</v>
      </c>
      <c r="H6" s="1" t="s">
        <v>149</v>
      </c>
      <c r="I6" s="1" t="s">
        <v>150</v>
      </c>
      <c r="J6" s="1" t="s">
        <v>151</v>
      </c>
      <c r="K6" s="1" t="s">
        <v>152</v>
      </c>
      <c r="L6" s="1" t="s">
        <v>153</v>
      </c>
      <c r="M6" s="1" t="s">
        <v>154</v>
      </c>
      <c r="N6" s="1" t="s">
        <v>156</v>
      </c>
      <c r="O6" s="1" t="s">
        <v>157</v>
      </c>
      <c r="P6" s="1" t="s">
        <v>124</v>
      </c>
      <c r="Q6" s="1" t="s">
        <v>146</v>
      </c>
      <c r="R6" s="1" t="s">
        <v>147</v>
      </c>
      <c r="S6" s="1" t="s">
        <v>148</v>
      </c>
      <c r="T6" s="1" t="s">
        <v>149</v>
      </c>
      <c r="U6" s="1" t="s">
        <v>150</v>
      </c>
      <c r="V6" s="1" t="s">
        <v>151</v>
      </c>
      <c r="W6" s="1" t="s">
        <v>152</v>
      </c>
      <c r="X6" s="1" t="s">
        <v>153</v>
      </c>
      <c r="Y6" s="1" t="s">
        <v>154</v>
      </c>
      <c r="Z6" s="4" t="s">
        <v>26</v>
      </c>
      <c r="AA6" s="4" t="s">
        <v>27</v>
      </c>
      <c r="AB6" s="4" t="s">
        <v>28</v>
      </c>
      <c r="AC6" s="4" t="s">
        <v>29</v>
      </c>
      <c r="AD6" s="4" t="s">
        <v>30</v>
      </c>
      <c r="AE6" s="4" t="s">
        <v>31</v>
      </c>
      <c r="AF6" s="4" t="s">
        <v>32</v>
      </c>
      <c r="AG6" s="4" t="s">
        <v>33</v>
      </c>
      <c r="AH6" s="4" t="s">
        <v>34</v>
      </c>
      <c r="AI6" s="4" t="s">
        <v>35</v>
      </c>
      <c r="AJ6" s="4" t="s">
        <v>36</v>
      </c>
      <c r="AK6" s="4" t="s">
        <v>37</v>
      </c>
      <c r="AL6" s="4" t="s">
        <v>38</v>
      </c>
      <c r="AM6" s="4" t="s">
        <v>39</v>
      </c>
      <c r="AN6" s="4" t="s">
        <v>40</v>
      </c>
      <c r="AO6" s="4" t="s">
        <v>41</v>
      </c>
      <c r="AP6" s="4" t="s">
        <v>42</v>
      </c>
      <c r="AQ6" s="4" t="s">
        <v>43</v>
      </c>
      <c r="AR6" s="4" t="s">
        <v>44</v>
      </c>
      <c r="AS6" s="4" t="s">
        <v>45</v>
      </c>
      <c r="AT6" s="4" t="s">
        <v>46</v>
      </c>
      <c r="AU6" s="4" t="s">
        <v>47</v>
      </c>
      <c r="AV6" s="4" t="s">
        <v>48</v>
      </c>
      <c r="AW6" s="4" t="s">
        <v>49</v>
      </c>
      <c r="AX6" s="4" t="s">
        <v>50</v>
      </c>
      <c r="AY6" s="4" t="s">
        <v>51</v>
      </c>
      <c r="AZ6" s="4" t="s">
        <v>52</v>
      </c>
      <c r="BA6" s="4" t="s">
        <v>53</v>
      </c>
      <c r="BB6" s="4" t="s">
        <v>54</v>
      </c>
      <c r="BC6" s="4" t="s">
        <v>55</v>
      </c>
      <c r="BD6" s="4" t="s">
        <v>56</v>
      </c>
      <c r="BE6" s="4" t="s">
        <v>57</v>
      </c>
      <c r="BF6" s="4" t="s">
        <v>58</v>
      </c>
      <c r="BG6" s="4" t="s">
        <v>59</v>
      </c>
      <c r="BH6" s="4" t="s">
        <v>60</v>
      </c>
      <c r="BI6" s="4" t="s">
        <v>61</v>
      </c>
      <c r="BJ6" s="4" t="s">
        <v>62</v>
      </c>
      <c r="BK6" s="4" t="s">
        <v>63</v>
      </c>
      <c r="BL6" s="4" t="s">
        <v>64</v>
      </c>
      <c r="BM6" s="4" t="s">
        <v>65</v>
      </c>
      <c r="BN6" s="4" t="s">
        <v>66</v>
      </c>
      <c r="BO6" s="4" t="s">
        <v>67</v>
      </c>
      <c r="BP6" s="4" t="s">
        <v>68</v>
      </c>
      <c r="BQ6" s="4" t="s">
        <v>69</v>
      </c>
      <c r="BR6" s="4" t="s">
        <v>70</v>
      </c>
      <c r="BS6" s="4" t="s">
        <v>71</v>
      </c>
      <c r="BT6" s="4" t="s">
        <v>72</v>
      </c>
      <c r="BU6" s="4" t="s">
        <v>73</v>
      </c>
      <c r="BV6" s="4" t="s">
        <v>74</v>
      </c>
      <c r="BW6" s="4" t="s">
        <v>75</v>
      </c>
      <c r="BX6" s="4" t="s">
        <v>76</v>
      </c>
      <c r="BY6" s="4" t="s">
        <v>77</v>
      </c>
      <c r="BZ6" s="4" t="s">
        <v>78</v>
      </c>
      <c r="CA6" s="4" t="s">
        <v>79</v>
      </c>
      <c r="CB6" s="4" t="s">
        <v>80</v>
      </c>
      <c r="CC6" s="4" t="s">
        <v>81</v>
      </c>
      <c r="CD6" s="4" t="s">
        <v>82</v>
      </c>
      <c r="CE6" s="4" t="s">
        <v>83</v>
      </c>
      <c r="CF6" s="4" t="s">
        <v>84</v>
      </c>
      <c r="CG6" s="4" t="s">
        <v>85</v>
      </c>
      <c r="CH6" s="4" t="s">
        <v>86</v>
      </c>
      <c r="CI6" s="4" t="s">
        <v>87</v>
      </c>
      <c r="CJ6" s="4" t="s">
        <v>88</v>
      </c>
      <c r="CK6" s="4" t="s">
        <v>89</v>
      </c>
      <c r="CL6" s="4" t="s">
        <v>90</v>
      </c>
      <c r="CM6" s="4" t="s">
        <v>91</v>
      </c>
      <c r="CN6" s="4" t="s">
        <v>92</v>
      </c>
      <c r="CO6" s="4" t="s">
        <v>93</v>
      </c>
      <c r="CP6" s="4" t="s">
        <v>94</v>
      </c>
      <c r="CQ6" s="4" t="s">
        <v>95</v>
      </c>
      <c r="CR6" s="4" t="s">
        <v>96</v>
      </c>
      <c r="CS6" s="4" t="s">
        <v>97</v>
      </c>
      <c r="CT6" s="4" t="s">
        <v>98</v>
      </c>
      <c r="CU6" s="4" t="s">
        <v>99</v>
      </c>
      <c r="CV6" s="4" t="s">
        <v>100</v>
      </c>
      <c r="CW6" s="4" t="s">
        <v>101</v>
      </c>
      <c r="CX6" s="4" t="s">
        <v>102</v>
      </c>
      <c r="CY6" s="4" t="s">
        <v>103</v>
      </c>
      <c r="CZ6" s="4" t="s">
        <v>104</v>
      </c>
      <c r="DA6" s="4" t="s">
        <v>105</v>
      </c>
      <c r="DB6" s="4" t="s">
        <v>106</v>
      </c>
      <c r="DC6" s="4" t="s">
        <v>107</v>
      </c>
      <c r="DD6" s="4" t="s">
        <v>108</v>
      </c>
      <c r="DE6" s="4" t="s">
        <v>109</v>
      </c>
      <c r="DF6" s="4" t="s">
        <v>110</v>
      </c>
      <c r="DG6" s="4" t="s">
        <v>111</v>
      </c>
      <c r="DH6" s="4" t="s">
        <v>112</v>
      </c>
      <c r="DI6" s="4" t="s">
        <v>113</v>
      </c>
      <c r="DJ6" s="4" t="s">
        <v>114</v>
      </c>
      <c r="DK6" s="4" t="s">
        <v>115</v>
      </c>
      <c r="DL6" s="4" t="s">
        <v>116</v>
      </c>
      <c r="DM6" s="4" t="s">
        <v>117</v>
      </c>
      <c r="DN6" s="4" t="s">
        <v>118</v>
      </c>
      <c r="DO6" s="4" t="s">
        <v>119</v>
      </c>
      <c r="DP6" s="4" t="s">
        <v>120</v>
      </c>
      <c r="DQ6" s="4" t="s">
        <v>121</v>
      </c>
      <c r="DR6" s="4" t="s">
        <v>122</v>
      </c>
      <c r="DS6" s="4" t="s">
        <v>123</v>
      </c>
      <c r="DT6" s="4" t="s">
        <v>124</v>
      </c>
      <c r="DU6" s="4" t="s">
        <v>146</v>
      </c>
      <c r="DV6" s="4" t="s">
        <v>147</v>
      </c>
      <c r="DW6" s="4" t="s">
        <v>148</v>
      </c>
      <c r="DX6" s="4" t="s">
        <v>149</v>
      </c>
      <c r="DY6" s="4" t="s">
        <v>150</v>
      </c>
      <c r="DZ6" s="4" t="s">
        <v>151</v>
      </c>
      <c r="EA6" s="4" t="s">
        <v>152</v>
      </c>
      <c r="EB6" s="4" t="s">
        <v>153</v>
      </c>
      <c r="EC6" s="55" t="s">
        <v>154</v>
      </c>
      <c r="ED6" s="4" t="s">
        <v>156</v>
      </c>
      <c r="EE6" s="4" t="s">
        <v>157</v>
      </c>
      <c r="EF6" s="4" t="s">
        <v>124</v>
      </c>
      <c r="EG6" s="4" t="s">
        <v>146</v>
      </c>
      <c r="EH6" s="4" t="s">
        <v>147</v>
      </c>
      <c r="EI6" s="4" t="s">
        <v>148</v>
      </c>
      <c r="EJ6" s="4" t="s">
        <v>149</v>
      </c>
      <c r="EK6" s="4" t="s">
        <v>150</v>
      </c>
      <c r="EL6" s="4" t="s">
        <v>151</v>
      </c>
      <c r="EM6" s="4" t="s">
        <v>152</v>
      </c>
      <c r="EN6" s="4" t="s">
        <v>153</v>
      </c>
      <c r="EO6" s="4" t="s">
        <v>154</v>
      </c>
      <c r="EP6" s="4" t="s">
        <v>162</v>
      </c>
      <c r="EQ6" s="4" t="s">
        <v>163</v>
      </c>
      <c r="ER6" s="4" t="s">
        <v>124</v>
      </c>
      <c r="ES6" s="4" t="s">
        <v>146</v>
      </c>
      <c r="ET6" s="4" t="s">
        <v>147</v>
      </c>
      <c r="EU6" s="4" t="s">
        <v>148</v>
      </c>
      <c r="EV6" s="4" t="s">
        <v>149</v>
      </c>
      <c r="EW6" s="4" t="s">
        <v>150</v>
      </c>
      <c r="EX6" s="4" t="s">
        <v>164</v>
      </c>
      <c r="EY6" s="4" t="s">
        <v>165</v>
      </c>
      <c r="EZ6" s="4" t="s">
        <v>166</v>
      </c>
      <c r="FA6" s="4" t="s">
        <v>167</v>
      </c>
      <c r="FB6" s="4" t="s">
        <v>162</v>
      </c>
      <c r="FC6" s="4" t="s">
        <v>163</v>
      </c>
      <c r="FD6" s="4" t="s">
        <v>124</v>
      </c>
      <c r="FE6" s="4" t="s">
        <v>146</v>
      </c>
      <c r="FF6" s="4" t="s">
        <v>147</v>
      </c>
      <c r="FG6" s="4" t="s">
        <v>148</v>
      </c>
      <c r="FH6" s="4" t="s">
        <v>149</v>
      </c>
      <c r="FI6" s="4" t="s">
        <v>150</v>
      </c>
      <c r="FJ6" s="4" t="s">
        <v>151</v>
      </c>
      <c r="FK6" s="4" t="s">
        <v>152</v>
      </c>
      <c r="FL6" s="4" t="s">
        <v>153</v>
      </c>
      <c r="FM6" s="4" t="s">
        <v>154</v>
      </c>
      <c r="FN6" s="4" t="s">
        <v>162</v>
      </c>
      <c r="FO6" s="4" t="s">
        <v>163</v>
      </c>
      <c r="FP6" s="4" t="s">
        <v>124</v>
      </c>
      <c r="FQ6" s="4" t="s">
        <v>146</v>
      </c>
      <c r="FR6" s="4" t="s">
        <v>147</v>
      </c>
      <c r="FS6" s="4" t="s">
        <v>148</v>
      </c>
      <c r="FT6" s="4" t="s">
        <v>149</v>
      </c>
      <c r="FU6" s="4" t="s">
        <v>150</v>
      </c>
      <c r="FV6" s="4" t="s">
        <v>151</v>
      </c>
      <c r="FW6" s="4" t="s">
        <v>152</v>
      </c>
      <c r="FX6" s="4" t="s">
        <v>153</v>
      </c>
      <c r="FY6" s="4" t="s">
        <v>154</v>
      </c>
      <c r="FZ6" s="4" t="s">
        <v>162</v>
      </c>
      <c r="GA6" s="4" t="s">
        <v>163</v>
      </c>
      <c r="GB6" s="4" t="s">
        <v>124</v>
      </c>
      <c r="GC6" s="4" t="s">
        <v>146</v>
      </c>
      <c r="GD6" s="4" t="s">
        <v>147</v>
      </c>
      <c r="GE6" s="4" t="s">
        <v>148</v>
      </c>
      <c r="GF6" s="4" t="s">
        <v>149</v>
      </c>
      <c r="GG6" s="4" t="s">
        <v>150</v>
      </c>
      <c r="GH6" s="4" t="s">
        <v>151</v>
      </c>
      <c r="GI6" s="4" t="s">
        <v>152</v>
      </c>
      <c r="GJ6" s="4" t="s">
        <v>153</v>
      </c>
      <c r="GK6" s="4" t="s">
        <v>154</v>
      </c>
      <c r="GL6" s="4" t="s">
        <v>162</v>
      </c>
      <c r="GM6" s="4" t="s">
        <v>163</v>
      </c>
      <c r="GN6" s="4" t="s">
        <v>124</v>
      </c>
      <c r="GO6" s="4" t="s">
        <v>146</v>
      </c>
      <c r="GP6" s="4" t="s">
        <v>147</v>
      </c>
      <c r="GQ6" s="4" t="s">
        <v>148</v>
      </c>
      <c r="GR6" s="4" t="s">
        <v>149</v>
      </c>
      <c r="GS6" s="4" t="s">
        <v>150</v>
      </c>
      <c r="GT6" s="4" t="s">
        <v>151</v>
      </c>
      <c r="GU6" s="4" t="s">
        <v>152</v>
      </c>
      <c r="GV6" s="4" t="s">
        <v>153</v>
      </c>
      <c r="GW6" s="4" t="s">
        <v>154</v>
      </c>
    </row>
    <row r="7" spans="1:205" x14ac:dyDescent="0.25">
      <c r="B7" s="77">
        <v>2007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>
        <v>2008</v>
      </c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>
        <v>2009</v>
      </c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>
        <v>2010</v>
      </c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>
        <v>2011</v>
      </c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>
        <v>2012</v>
      </c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>
        <v>2013</v>
      </c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>
        <v>2014</v>
      </c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>
        <v>2015</v>
      </c>
      <c r="CU7" s="77"/>
      <c r="CV7" s="77"/>
      <c r="CW7" s="77"/>
      <c r="CX7" s="77"/>
      <c r="CY7" s="77"/>
      <c r="CZ7" s="77"/>
      <c r="DA7" s="77"/>
      <c r="DB7" s="77"/>
      <c r="DC7" s="77"/>
      <c r="DD7" s="77"/>
      <c r="DE7" s="77"/>
      <c r="DF7" s="77">
        <v>2016</v>
      </c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>
        <v>2017</v>
      </c>
      <c r="DS7" s="77"/>
      <c r="DT7" s="77"/>
      <c r="DU7" s="77"/>
      <c r="DV7" s="77"/>
      <c r="DW7" s="77"/>
      <c r="DX7" s="77"/>
      <c r="DY7" s="77"/>
      <c r="DZ7" s="77"/>
      <c r="EA7" s="77"/>
      <c r="EB7" s="77"/>
      <c r="EC7" s="79"/>
      <c r="ED7" s="78">
        <v>2018</v>
      </c>
      <c r="EE7" s="77"/>
      <c r="EF7" s="77"/>
      <c r="EG7" s="77"/>
      <c r="EH7" s="77"/>
      <c r="EI7" s="77"/>
      <c r="EJ7" s="77"/>
      <c r="EK7" s="77"/>
      <c r="EL7" s="77"/>
      <c r="EM7" s="77"/>
      <c r="EN7" s="77"/>
      <c r="EO7" s="77"/>
      <c r="EP7">
        <v>2019</v>
      </c>
      <c r="FG7">
        <v>2020</v>
      </c>
      <c r="FR7">
        <v>2021</v>
      </c>
      <c r="FZ7">
        <v>2022</v>
      </c>
      <c r="GL7">
        <v>2023</v>
      </c>
    </row>
    <row r="8" spans="1:205" x14ac:dyDescent="0.25">
      <c r="A8" s="5" t="s">
        <v>145</v>
      </c>
      <c r="B8" s="4">
        <v>75.7</v>
      </c>
      <c r="C8" s="4">
        <v>74.7</v>
      </c>
      <c r="D8" s="4">
        <v>95.5</v>
      </c>
      <c r="E8" s="4">
        <v>90.4</v>
      </c>
      <c r="F8" s="4">
        <v>95.6</v>
      </c>
      <c r="G8" s="4">
        <v>89.6</v>
      </c>
      <c r="H8" s="4">
        <v>70.2</v>
      </c>
      <c r="I8" s="4">
        <v>73.900000000000006</v>
      </c>
      <c r="J8" s="4">
        <v>86</v>
      </c>
      <c r="K8" s="4">
        <v>87.6</v>
      </c>
      <c r="L8" s="4">
        <v>80.7</v>
      </c>
      <c r="M8" s="4">
        <v>63</v>
      </c>
      <c r="N8" s="4">
        <v>69.900000000000006</v>
      </c>
      <c r="O8" s="4">
        <v>74.400000000000006</v>
      </c>
      <c r="P8" s="4">
        <v>78.7</v>
      </c>
      <c r="Q8" s="4">
        <v>78.5</v>
      </c>
      <c r="R8" s="4">
        <v>78.5</v>
      </c>
      <c r="S8" s="4">
        <v>72</v>
      </c>
      <c r="T8" s="4">
        <v>55.5</v>
      </c>
      <c r="U8" s="4">
        <v>63.5</v>
      </c>
      <c r="V8" s="4">
        <v>71.3</v>
      </c>
      <c r="W8" s="4">
        <v>66.900000000000006</v>
      </c>
      <c r="X8" s="4">
        <v>58</v>
      </c>
      <c r="Y8" s="4">
        <v>40.299999999999997</v>
      </c>
      <c r="Z8" s="2">
        <v>44.1</v>
      </c>
      <c r="AA8" s="2">
        <v>45.6</v>
      </c>
      <c r="AB8" s="2">
        <v>49.3</v>
      </c>
      <c r="AC8" s="2">
        <v>50.8</v>
      </c>
      <c r="AD8" s="2">
        <v>55.4</v>
      </c>
      <c r="AE8" s="2">
        <v>51.9</v>
      </c>
      <c r="AF8" s="2">
        <v>41.4</v>
      </c>
      <c r="AG8" s="2">
        <v>45</v>
      </c>
      <c r="AH8" s="2">
        <v>57.8</v>
      </c>
      <c r="AI8" s="2">
        <v>59.4</v>
      </c>
      <c r="AJ8" s="2">
        <v>59.2</v>
      </c>
      <c r="AK8" s="2">
        <v>42.5</v>
      </c>
      <c r="AL8" s="2">
        <v>54.3</v>
      </c>
      <c r="AM8" s="2">
        <v>55.8</v>
      </c>
      <c r="AN8" s="2">
        <v>63.7</v>
      </c>
      <c r="AO8" s="2">
        <v>71.2</v>
      </c>
      <c r="AP8" s="2">
        <v>74.2</v>
      </c>
      <c r="AQ8" s="2">
        <v>70.3</v>
      </c>
      <c r="AR8" s="2">
        <v>60.1</v>
      </c>
      <c r="AS8" s="2">
        <v>62.7</v>
      </c>
      <c r="AT8" s="2">
        <v>74.900000000000006</v>
      </c>
      <c r="AU8" s="2">
        <v>80.5</v>
      </c>
      <c r="AV8" s="2">
        <v>74.3</v>
      </c>
      <c r="AW8" s="2">
        <v>53.6</v>
      </c>
      <c r="AX8" s="2">
        <v>66.2</v>
      </c>
      <c r="AY8" s="2">
        <v>67.5</v>
      </c>
      <c r="AZ8" s="2">
        <v>83</v>
      </c>
      <c r="BA8" s="2">
        <v>82.4</v>
      </c>
      <c r="BB8" s="2">
        <v>84.7</v>
      </c>
      <c r="BC8" s="2">
        <v>83.6</v>
      </c>
      <c r="BD8" s="2">
        <v>66.599999999999994</v>
      </c>
      <c r="BE8" s="2">
        <v>68.8</v>
      </c>
      <c r="BF8" s="2">
        <v>82.1</v>
      </c>
      <c r="BG8" s="2">
        <v>84.2</v>
      </c>
      <c r="BH8" s="2">
        <v>79.099999999999994</v>
      </c>
      <c r="BI8" s="2">
        <v>64.900000000000006</v>
      </c>
      <c r="BJ8" s="2">
        <v>71.900000000000006</v>
      </c>
      <c r="BK8" s="2">
        <v>68.7</v>
      </c>
      <c r="BL8" s="2">
        <v>89.7</v>
      </c>
      <c r="BM8" s="2">
        <v>81.5</v>
      </c>
      <c r="BN8" s="2">
        <v>86.9</v>
      </c>
      <c r="BO8" s="2">
        <v>79.5</v>
      </c>
      <c r="BP8" s="2">
        <v>61.6</v>
      </c>
      <c r="BQ8" s="2">
        <v>76.3</v>
      </c>
      <c r="BR8" s="2">
        <v>82</v>
      </c>
      <c r="BS8" s="2">
        <v>87</v>
      </c>
      <c r="BT8" s="2">
        <v>81.400000000000006</v>
      </c>
      <c r="BU8" s="2">
        <v>61.8</v>
      </c>
      <c r="BV8" s="2">
        <v>73.599999999999994</v>
      </c>
      <c r="BW8" s="2">
        <v>79</v>
      </c>
      <c r="BX8" s="2">
        <v>92.1</v>
      </c>
      <c r="BY8" s="2">
        <v>86.4</v>
      </c>
      <c r="BZ8" s="2">
        <v>93.2</v>
      </c>
      <c r="CA8" s="2">
        <v>85.8</v>
      </c>
      <c r="CB8" s="2">
        <v>64.2</v>
      </c>
      <c r="CC8" s="2">
        <v>77.599999999999994</v>
      </c>
      <c r="CD8" s="2">
        <v>90.4</v>
      </c>
      <c r="CE8" s="2">
        <v>89.8</v>
      </c>
      <c r="CF8" s="2">
        <v>88.8</v>
      </c>
      <c r="CG8">
        <v>69.900000000000006</v>
      </c>
      <c r="CH8" s="2">
        <v>80.900000000000006</v>
      </c>
      <c r="CI8" s="2">
        <v>84.5</v>
      </c>
      <c r="CJ8" s="2">
        <v>101.4</v>
      </c>
      <c r="CK8" s="2">
        <v>95.5</v>
      </c>
      <c r="CL8" s="2">
        <v>101.3</v>
      </c>
      <c r="CM8" s="2">
        <v>98.6</v>
      </c>
      <c r="CN8" s="2">
        <v>73.900000000000006</v>
      </c>
      <c r="CO8" s="2">
        <v>85.9</v>
      </c>
      <c r="CP8" s="2">
        <v>98.8</v>
      </c>
      <c r="CQ8" s="2">
        <v>101.3</v>
      </c>
      <c r="CR8" s="2">
        <v>98</v>
      </c>
      <c r="CS8" s="2">
        <v>79.3</v>
      </c>
      <c r="CT8" s="2">
        <v>87.8</v>
      </c>
      <c r="CU8" s="2">
        <v>97.4</v>
      </c>
      <c r="CV8" s="2">
        <v>108.2</v>
      </c>
      <c r="CW8" s="2">
        <v>107.4</v>
      </c>
      <c r="CX8" s="2">
        <v>109.5</v>
      </c>
      <c r="CY8" s="2">
        <v>109.8</v>
      </c>
      <c r="CZ8" s="2">
        <v>81.8</v>
      </c>
      <c r="DA8" s="2">
        <v>93.5</v>
      </c>
      <c r="DB8" s="2">
        <v>110.7</v>
      </c>
      <c r="DC8" s="2">
        <v>111.2</v>
      </c>
      <c r="DD8">
        <v>103.3</v>
      </c>
      <c r="DE8">
        <v>82.9</v>
      </c>
      <c r="DF8" s="56">
        <v>93.7</v>
      </c>
      <c r="DG8" s="2">
        <v>102.3</v>
      </c>
      <c r="DH8" s="2">
        <v>116</v>
      </c>
      <c r="DI8" s="2">
        <v>111.3</v>
      </c>
      <c r="DJ8" s="2">
        <v>116.5</v>
      </c>
      <c r="DK8" s="2">
        <v>109.1</v>
      </c>
      <c r="DL8" s="2">
        <v>87.1</v>
      </c>
      <c r="DM8" s="2">
        <v>97.7</v>
      </c>
      <c r="DN8" s="2">
        <v>111.7</v>
      </c>
      <c r="DO8" s="2">
        <v>119.4</v>
      </c>
      <c r="DP8" s="2">
        <v>113.9</v>
      </c>
      <c r="DQ8" s="2">
        <v>91.2</v>
      </c>
      <c r="DR8" s="58">
        <v>103.4</v>
      </c>
      <c r="DS8" s="58">
        <v>108.7</v>
      </c>
      <c r="DT8" s="58">
        <v>130.6</v>
      </c>
      <c r="DU8" s="58">
        <v>123.8</v>
      </c>
      <c r="DV8" s="58">
        <v>122.1</v>
      </c>
      <c r="DW8" s="58">
        <v>126.3</v>
      </c>
      <c r="DX8" s="58">
        <v>84.1</v>
      </c>
      <c r="DY8" s="58">
        <v>107.8</v>
      </c>
      <c r="DZ8" s="58">
        <v>131.4</v>
      </c>
      <c r="EA8" s="58">
        <v>124.3</v>
      </c>
      <c r="EB8" s="58">
        <v>115.1</v>
      </c>
      <c r="EC8" s="58">
        <v>94.1</v>
      </c>
      <c r="ED8" s="58">
        <v>114.1</v>
      </c>
      <c r="EE8" s="58">
        <v>111.1</v>
      </c>
      <c r="EF8" s="58">
        <v>132.9</v>
      </c>
      <c r="EG8" s="58">
        <v>125.5</v>
      </c>
      <c r="EH8" s="58">
        <v>140.30000000000001</v>
      </c>
      <c r="EI8" s="58">
        <v>123.1</v>
      </c>
      <c r="EJ8" s="58">
        <v>91.7</v>
      </c>
      <c r="EK8" s="58">
        <v>108.1</v>
      </c>
      <c r="EL8" s="58">
        <v>129.4</v>
      </c>
      <c r="EM8" s="58">
        <v>128.30000000000001</v>
      </c>
      <c r="EN8">
        <v>130.30000000000001</v>
      </c>
      <c r="EO8" s="60">
        <v>104.6</v>
      </c>
      <c r="EP8" s="60">
        <v>107.2</v>
      </c>
      <c r="EQ8" s="60">
        <v>116.4</v>
      </c>
      <c r="ER8" s="60">
        <v>128.9</v>
      </c>
      <c r="ES8" s="60">
        <v>127.5</v>
      </c>
      <c r="ET8" s="60">
        <v>133.1</v>
      </c>
      <c r="EU8" s="60">
        <v>122</v>
      </c>
      <c r="EV8" s="60">
        <v>94.7</v>
      </c>
      <c r="EW8" s="60">
        <v>111.7</v>
      </c>
      <c r="EX8" s="60">
        <v>128.69999999999999</v>
      </c>
      <c r="EY8" s="60">
        <v>132</v>
      </c>
      <c r="EZ8" s="60">
        <v>128.6</v>
      </c>
      <c r="FA8" s="60">
        <v>108.7</v>
      </c>
      <c r="FB8" s="60">
        <v>104</v>
      </c>
      <c r="FC8" s="60">
        <v>124.9</v>
      </c>
      <c r="FD8" s="60">
        <v>129.19999999999999</v>
      </c>
      <c r="FE8" s="60">
        <v>122.2</v>
      </c>
      <c r="FF8" s="60">
        <v>125.4</v>
      </c>
      <c r="FG8" s="60">
        <v>118.8</v>
      </c>
      <c r="FH8" s="60">
        <v>98.8</v>
      </c>
      <c r="FI8" s="60">
        <v>116</v>
      </c>
      <c r="FJ8" s="60">
        <v>129.9</v>
      </c>
      <c r="FK8" s="60">
        <v>135.9</v>
      </c>
      <c r="FL8" s="60">
        <v>132.19999999999999</v>
      </c>
      <c r="FM8">
        <v>122.5</v>
      </c>
      <c r="FN8" s="64">
        <v>136.80000000000001</v>
      </c>
      <c r="FO8" s="64">
        <v>134</v>
      </c>
      <c r="FP8" s="64">
        <v>138.69999999999999</v>
      </c>
      <c r="FQ8" s="64">
        <v>144</v>
      </c>
      <c r="FR8" s="64">
        <v>143.6</v>
      </c>
      <c r="FS8" s="64">
        <v>141.30000000000001</v>
      </c>
      <c r="FT8" s="64">
        <v>133.69999999999999</v>
      </c>
      <c r="FU8" s="64">
        <v>141.9</v>
      </c>
      <c r="FV8" s="64">
        <v>147.30000000000001</v>
      </c>
      <c r="FW8" s="64">
        <v>141.5</v>
      </c>
      <c r="FX8" s="64">
        <v>146.30000000000001</v>
      </c>
      <c r="FY8">
        <v>140.9</v>
      </c>
      <c r="FZ8" s="64">
        <v>144.6</v>
      </c>
      <c r="GA8" s="64">
        <v>142.5</v>
      </c>
      <c r="GB8" s="64">
        <v>153</v>
      </c>
      <c r="GC8" s="64">
        <v>148.30000000000001</v>
      </c>
      <c r="GD8" s="64">
        <v>145.30000000000001</v>
      </c>
      <c r="GE8" s="64">
        <v>130.19999999999999</v>
      </c>
      <c r="GF8" s="64">
        <v>121.6</v>
      </c>
      <c r="GG8" s="64">
        <v>130.19999999999999</v>
      </c>
      <c r="GH8" s="64">
        <v>123.8</v>
      </c>
      <c r="GI8" s="64">
        <v>122.7</v>
      </c>
      <c r="GJ8" s="64">
        <v>118.5</v>
      </c>
      <c r="GK8" s="64">
        <v>133.19999999999999</v>
      </c>
      <c r="GL8" s="64">
        <v>131.19999999999999</v>
      </c>
      <c r="GM8" s="64">
        <v>142</v>
      </c>
      <c r="GN8" s="64">
        <v>117.8</v>
      </c>
      <c r="GO8" s="64">
        <v>113</v>
      </c>
      <c r="GP8" s="64">
        <v>110.7</v>
      </c>
      <c r="GQ8" s="64">
        <v>99.7</v>
      </c>
      <c r="GR8" s="64">
        <v>107.2</v>
      </c>
      <c r="GS8" s="64">
        <v>114.7</v>
      </c>
      <c r="GT8" s="64">
        <v>112.8</v>
      </c>
      <c r="GU8" s="64">
        <v>108.8</v>
      </c>
      <c r="GV8" s="64">
        <v>109.9</v>
      </c>
      <c r="GW8" s="64">
        <v>114.2</v>
      </c>
    </row>
    <row r="9" spans="1:205" x14ac:dyDescent="0.25">
      <c r="A9" s="6" t="s">
        <v>125</v>
      </c>
      <c r="B9" s="58">
        <v>73.099999999999994</v>
      </c>
      <c r="C9" s="58">
        <v>74.2</v>
      </c>
      <c r="D9" s="58">
        <v>86.3</v>
      </c>
      <c r="E9" s="58">
        <v>84.6</v>
      </c>
      <c r="F9" s="58">
        <v>89</v>
      </c>
      <c r="G9" s="58">
        <v>86.1</v>
      </c>
      <c r="H9" s="58">
        <v>75.2</v>
      </c>
      <c r="I9" s="58">
        <v>83.3</v>
      </c>
      <c r="J9" s="58">
        <v>88.1</v>
      </c>
      <c r="K9" s="58">
        <v>90.1</v>
      </c>
      <c r="L9" s="58">
        <v>86</v>
      </c>
      <c r="M9" s="58">
        <v>77.099999999999994</v>
      </c>
      <c r="N9" s="4">
        <v>76.599999999999994</v>
      </c>
      <c r="O9" s="4">
        <v>76.5</v>
      </c>
      <c r="P9" s="4">
        <v>86</v>
      </c>
      <c r="Q9" s="4">
        <v>85.8</v>
      </c>
      <c r="R9" s="4">
        <v>85.9</v>
      </c>
      <c r="S9" s="4">
        <v>84.8</v>
      </c>
      <c r="T9" s="4">
        <v>76.2</v>
      </c>
      <c r="U9" s="4">
        <v>80.599999999999994</v>
      </c>
      <c r="V9" s="4">
        <v>85.1</v>
      </c>
      <c r="W9" s="4">
        <v>78.900000000000006</v>
      </c>
      <c r="X9" s="4">
        <v>72.2</v>
      </c>
      <c r="Y9" s="4">
        <v>61</v>
      </c>
      <c r="Z9" s="2">
        <v>56.2</v>
      </c>
      <c r="AA9" s="2">
        <v>55</v>
      </c>
      <c r="AB9" s="2">
        <v>60.1</v>
      </c>
      <c r="AC9" s="2">
        <v>57.1</v>
      </c>
      <c r="AD9" s="2">
        <v>60.9</v>
      </c>
      <c r="AE9" s="2">
        <v>59.4</v>
      </c>
      <c r="AF9" s="2">
        <v>55.2</v>
      </c>
      <c r="AG9" s="2">
        <v>61.3</v>
      </c>
      <c r="AH9" s="2">
        <v>62.9</v>
      </c>
      <c r="AI9" s="2">
        <v>63.7</v>
      </c>
      <c r="AJ9" s="2">
        <v>63.6</v>
      </c>
      <c r="AK9" s="2">
        <v>54.8</v>
      </c>
      <c r="AL9" s="2">
        <v>56.4</v>
      </c>
      <c r="AM9" s="2">
        <v>57.8</v>
      </c>
      <c r="AN9" s="2">
        <v>68.3</v>
      </c>
      <c r="AO9" s="2">
        <v>68.8</v>
      </c>
      <c r="AP9" s="2">
        <v>73.400000000000006</v>
      </c>
      <c r="AQ9" s="2">
        <v>72.5</v>
      </c>
      <c r="AR9" s="2">
        <v>67.400000000000006</v>
      </c>
      <c r="AS9" s="2">
        <v>74.400000000000006</v>
      </c>
      <c r="AT9" s="2">
        <v>82.5</v>
      </c>
      <c r="AU9" s="2">
        <v>88.5</v>
      </c>
      <c r="AV9" s="2">
        <v>84.9</v>
      </c>
      <c r="AW9" s="2">
        <v>75.2</v>
      </c>
      <c r="AX9" s="2">
        <v>77.900000000000006</v>
      </c>
      <c r="AY9" s="2">
        <v>78</v>
      </c>
      <c r="AZ9" s="2">
        <v>92.2</v>
      </c>
      <c r="BA9" s="2">
        <v>90</v>
      </c>
      <c r="BB9" s="2">
        <v>94.5</v>
      </c>
      <c r="BC9" s="2">
        <v>90</v>
      </c>
      <c r="BD9" s="2">
        <v>83.8</v>
      </c>
      <c r="BE9" s="2">
        <v>93</v>
      </c>
      <c r="BF9" s="2">
        <v>93.6</v>
      </c>
      <c r="BG9" s="2">
        <v>97.1</v>
      </c>
      <c r="BH9" s="2">
        <v>92.9</v>
      </c>
      <c r="BI9" s="2">
        <v>81.7</v>
      </c>
      <c r="BJ9" s="2">
        <v>82.1</v>
      </c>
      <c r="BK9" s="2">
        <v>79.2</v>
      </c>
      <c r="BL9" s="2">
        <v>93.1</v>
      </c>
      <c r="BM9" s="2">
        <v>90.2</v>
      </c>
      <c r="BN9" s="2">
        <v>96.3</v>
      </c>
      <c r="BO9" s="2">
        <v>94</v>
      </c>
      <c r="BP9" s="2">
        <v>81.3</v>
      </c>
      <c r="BQ9" s="2">
        <v>92.3</v>
      </c>
      <c r="BR9" s="2">
        <v>99.2</v>
      </c>
      <c r="BS9" s="2">
        <v>95.5</v>
      </c>
      <c r="BT9" s="2">
        <v>95.3</v>
      </c>
      <c r="BU9" s="2">
        <v>85.8</v>
      </c>
      <c r="BV9" s="2">
        <v>86.9</v>
      </c>
      <c r="BW9" s="2">
        <v>84.3</v>
      </c>
      <c r="BX9" s="2">
        <v>99</v>
      </c>
      <c r="BY9" s="2">
        <v>92.5</v>
      </c>
      <c r="BZ9" s="2">
        <v>102.7</v>
      </c>
      <c r="CA9" s="2">
        <v>97.5</v>
      </c>
      <c r="CB9" s="2">
        <v>86.3</v>
      </c>
      <c r="CC9" s="2">
        <v>93.8</v>
      </c>
      <c r="CD9" s="2">
        <v>99.8</v>
      </c>
      <c r="CE9" s="2">
        <v>103.5</v>
      </c>
      <c r="CF9" s="2">
        <v>99.6</v>
      </c>
      <c r="CG9">
        <v>83.7</v>
      </c>
      <c r="CH9" s="2">
        <v>87.9</v>
      </c>
      <c r="CI9" s="2">
        <v>88</v>
      </c>
      <c r="CJ9" s="2">
        <v>101.9</v>
      </c>
      <c r="CK9" s="2">
        <v>100.6</v>
      </c>
      <c r="CL9" s="2">
        <v>105.5</v>
      </c>
      <c r="CM9" s="2">
        <v>100.7</v>
      </c>
      <c r="CN9" s="2">
        <v>90.8</v>
      </c>
      <c r="CO9" s="2">
        <v>100.5</v>
      </c>
      <c r="CP9" s="2">
        <v>107.9</v>
      </c>
      <c r="CQ9" s="2">
        <v>107.9</v>
      </c>
      <c r="CR9" s="2">
        <v>105.8</v>
      </c>
      <c r="CS9" s="2">
        <v>92.7</v>
      </c>
      <c r="CT9" s="2">
        <v>90.1</v>
      </c>
      <c r="CU9" s="2">
        <v>93</v>
      </c>
      <c r="CV9" s="2">
        <v>107.2</v>
      </c>
      <c r="CW9" s="2">
        <v>102.2</v>
      </c>
      <c r="CX9" s="2">
        <v>106.6</v>
      </c>
      <c r="CY9" s="2">
        <v>104.3</v>
      </c>
      <c r="CZ9" s="2">
        <v>92.4</v>
      </c>
      <c r="DA9" s="2">
        <v>99.9</v>
      </c>
      <c r="DB9" s="2">
        <v>105.9</v>
      </c>
      <c r="DC9" s="2">
        <v>110.2</v>
      </c>
      <c r="DD9">
        <v>103</v>
      </c>
      <c r="DE9">
        <v>89.5</v>
      </c>
      <c r="DF9" s="2">
        <v>89.5</v>
      </c>
      <c r="DG9" s="2">
        <v>91.9</v>
      </c>
      <c r="DH9" s="2">
        <v>106.4</v>
      </c>
      <c r="DI9" s="2">
        <v>103.5</v>
      </c>
      <c r="DJ9" s="2">
        <v>108.1</v>
      </c>
      <c r="DK9" s="2">
        <v>105.8</v>
      </c>
      <c r="DL9" s="2">
        <v>94.6</v>
      </c>
      <c r="DM9" s="2">
        <v>101.1</v>
      </c>
      <c r="DN9" s="2">
        <v>111.6</v>
      </c>
      <c r="DO9" s="2">
        <v>113.6</v>
      </c>
      <c r="DP9" s="2">
        <v>110.1</v>
      </c>
      <c r="DQ9" s="2">
        <v>97.6</v>
      </c>
      <c r="DR9" s="58">
        <v>96.7</v>
      </c>
      <c r="DS9" s="58">
        <v>99.9</v>
      </c>
      <c r="DT9" s="58">
        <v>115.2</v>
      </c>
      <c r="DU9" s="58">
        <v>113.4</v>
      </c>
      <c r="DV9" s="58">
        <v>115.3</v>
      </c>
      <c r="DW9" s="58">
        <v>113.7</v>
      </c>
      <c r="DX9" s="58">
        <v>98.5</v>
      </c>
      <c r="DY9" s="58">
        <v>107.2</v>
      </c>
      <c r="DZ9" s="58">
        <v>115.9</v>
      </c>
      <c r="EA9" s="58">
        <v>121.2</v>
      </c>
      <c r="EB9" s="58">
        <v>115</v>
      </c>
      <c r="EC9" s="58">
        <v>105.6</v>
      </c>
      <c r="ED9" s="58">
        <v>106.5</v>
      </c>
      <c r="EE9" s="58">
        <v>102.3</v>
      </c>
      <c r="EF9" s="58">
        <v>118.8</v>
      </c>
      <c r="EG9" s="58">
        <v>114.8</v>
      </c>
      <c r="EH9" s="58">
        <v>121.9</v>
      </c>
      <c r="EI9" s="58">
        <v>114.8</v>
      </c>
      <c r="EJ9" s="58">
        <v>100.8</v>
      </c>
      <c r="EK9" s="58">
        <v>113</v>
      </c>
      <c r="EL9" s="58">
        <v>119.3</v>
      </c>
      <c r="EM9" s="58">
        <v>124</v>
      </c>
      <c r="EN9">
        <v>124.3</v>
      </c>
      <c r="EO9" s="60">
        <v>108.2</v>
      </c>
      <c r="EP9" s="60">
        <v>106</v>
      </c>
      <c r="EQ9" s="60">
        <v>105.3</v>
      </c>
      <c r="ER9" s="60">
        <v>122.5</v>
      </c>
      <c r="ES9" s="60">
        <v>115.9</v>
      </c>
      <c r="ET9" s="60">
        <v>123.4</v>
      </c>
      <c r="EU9" s="60">
        <v>113.5</v>
      </c>
      <c r="EV9" s="60">
        <v>99.2</v>
      </c>
      <c r="EW9" s="60">
        <v>112</v>
      </c>
      <c r="EX9" s="60">
        <v>115</v>
      </c>
      <c r="EY9" s="60">
        <v>119.4</v>
      </c>
      <c r="EZ9" s="60">
        <v>115.7</v>
      </c>
      <c r="FA9" s="60">
        <v>100.7</v>
      </c>
      <c r="FB9" s="60">
        <v>104.4</v>
      </c>
      <c r="FC9" s="60">
        <v>114.3</v>
      </c>
      <c r="FD9" s="60">
        <v>115.8</v>
      </c>
      <c r="FE9" s="60">
        <v>100.1</v>
      </c>
      <c r="FF9" s="60" t="s">
        <v>168</v>
      </c>
      <c r="FG9" s="60">
        <v>108.4</v>
      </c>
      <c r="FH9" s="60">
        <v>101.5</v>
      </c>
      <c r="FI9" s="60">
        <v>106.9</v>
      </c>
      <c r="FJ9" s="60">
        <v>114.8</v>
      </c>
      <c r="FK9" s="60">
        <v>122.3</v>
      </c>
      <c r="FL9" s="60">
        <v>116.7</v>
      </c>
      <c r="FM9">
        <v>114.5</v>
      </c>
      <c r="FN9" s="64">
        <v>120.1</v>
      </c>
      <c r="FO9" s="64">
        <v>118</v>
      </c>
      <c r="FP9" s="64">
        <v>119.6</v>
      </c>
      <c r="FQ9" s="64">
        <v>124.6</v>
      </c>
      <c r="FR9" s="64">
        <v>124.1</v>
      </c>
      <c r="FS9" s="64">
        <v>125</v>
      </c>
      <c r="FT9" s="64">
        <v>123.1</v>
      </c>
      <c r="FU9" s="64">
        <v>124.7</v>
      </c>
      <c r="FV9" s="64">
        <v>127.2</v>
      </c>
      <c r="FW9" s="64">
        <v>125.6</v>
      </c>
      <c r="FX9" s="64">
        <v>128</v>
      </c>
      <c r="FY9">
        <v>131.5</v>
      </c>
      <c r="FZ9" s="64">
        <v>126.7</v>
      </c>
      <c r="GA9" s="64">
        <v>126.9</v>
      </c>
      <c r="GB9" s="64">
        <v>130.1</v>
      </c>
      <c r="GC9" s="64">
        <v>131.30000000000001</v>
      </c>
      <c r="GD9" s="64">
        <v>128.19999999999999</v>
      </c>
      <c r="GE9" s="64">
        <v>122.2</v>
      </c>
      <c r="GF9" s="64">
        <v>115.7</v>
      </c>
      <c r="GG9" s="64">
        <v>121.1</v>
      </c>
      <c r="GH9" s="64">
        <v>119.2</v>
      </c>
      <c r="GI9" s="64">
        <v>119.4</v>
      </c>
      <c r="GJ9" s="64">
        <v>113.3</v>
      </c>
      <c r="GK9" s="64">
        <v>122.2</v>
      </c>
      <c r="GL9" s="64">
        <v>122.9</v>
      </c>
      <c r="GM9" s="64">
        <v>121.7</v>
      </c>
      <c r="GN9" s="64">
        <v>119.4</v>
      </c>
      <c r="GO9" s="64">
        <v>116.8</v>
      </c>
      <c r="GP9" s="64">
        <v>115.6</v>
      </c>
      <c r="GQ9" s="64">
        <v>113.5</v>
      </c>
      <c r="GR9" s="64">
        <v>113.7</v>
      </c>
      <c r="GS9" s="64">
        <v>115.8</v>
      </c>
      <c r="GT9" s="64">
        <v>111.7</v>
      </c>
      <c r="GU9" s="64">
        <v>110</v>
      </c>
      <c r="GV9" s="64">
        <v>112.6</v>
      </c>
      <c r="GW9" s="64">
        <v>119.3</v>
      </c>
    </row>
    <row r="10" spans="1:205" x14ac:dyDescent="0.25">
      <c r="A10" s="51" t="s">
        <v>144</v>
      </c>
      <c r="B10" s="4">
        <v>101.5</v>
      </c>
      <c r="C10" s="4">
        <v>107.2</v>
      </c>
      <c r="D10" s="4">
        <v>117.4</v>
      </c>
      <c r="E10" s="4">
        <v>112.9</v>
      </c>
      <c r="F10" s="4">
        <v>116.8</v>
      </c>
      <c r="G10" s="4">
        <v>111.7</v>
      </c>
      <c r="H10" s="4">
        <v>104.5</v>
      </c>
      <c r="I10" s="4">
        <v>97.9</v>
      </c>
      <c r="J10" s="4">
        <v>94.4</v>
      </c>
      <c r="K10" s="4">
        <v>108.9</v>
      </c>
      <c r="L10" s="4">
        <v>90</v>
      </c>
      <c r="M10" s="4">
        <v>110.6</v>
      </c>
      <c r="N10" s="4">
        <v>114.1</v>
      </c>
      <c r="O10" s="4">
        <v>93.8</v>
      </c>
      <c r="P10" s="4">
        <v>108.3</v>
      </c>
      <c r="Q10" s="4">
        <v>111.9</v>
      </c>
      <c r="R10" s="4">
        <v>94.5</v>
      </c>
      <c r="S10" s="4">
        <v>98.4</v>
      </c>
      <c r="T10" s="4">
        <v>92.7</v>
      </c>
      <c r="U10" s="4">
        <v>92.6</v>
      </c>
      <c r="V10" s="4">
        <v>102.2</v>
      </c>
      <c r="W10" s="4">
        <v>81.099999999999994</v>
      </c>
      <c r="X10" s="4">
        <v>66.3</v>
      </c>
      <c r="Y10" s="4">
        <v>68.5</v>
      </c>
      <c r="Z10" s="2">
        <v>81.400000000000006</v>
      </c>
      <c r="AA10" s="2">
        <v>79.3</v>
      </c>
      <c r="AB10" s="2">
        <v>83</v>
      </c>
      <c r="AC10" s="2">
        <v>62.5</v>
      </c>
      <c r="AD10" s="2">
        <v>77.2</v>
      </c>
      <c r="AE10" s="2">
        <v>69.900000000000006</v>
      </c>
      <c r="AF10" s="2">
        <v>72.3</v>
      </c>
      <c r="AG10" s="2">
        <v>70.599999999999994</v>
      </c>
      <c r="AH10" s="2">
        <v>68.8</v>
      </c>
      <c r="AI10" s="2">
        <v>68.3</v>
      </c>
      <c r="AJ10" s="2">
        <v>72.400000000000006</v>
      </c>
      <c r="AK10" s="2">
        <v>75.7</v>
      </c>
      <c r="AL10" s="2">
        <v>71.7</v>
      </c>
      <c r="AM10" s="2">
        <v>73.8</v>
      </c>
      <c r="AN10" s="2">
        <v>75.2</v>
      </c>
      <c r="AO10" s="2">
        <v>86.6</v>
      </c>
      <c r="AP10" s="2">
        <v>97.3</v>
      </c>
      <c r="AQ10" s="2">
        <v>90.4</v>
      </c>
      <c r="AR10" s="2">
        <v>101.3</v>
      </c>
      <c r="AS10" s="2">
        <v>95.2</v>
      </c>
      <c r="AT10" s="2">
        <v>92.4</v>
      </c>
      <c r="AU10" s="2">
        <v>100.5</v>
      </c>
      <c r="AV10" s="2">
        <v>97.6</v>
      </c>
      <c r="AW10" s="2">
        <v>98</v>
      </c>
      <c r="AX10" s="2">
        <v>103.9</v>
      </c>
      <c r="AY10" s="2">
        <v>83.2</v>
      </c>
      <c r="AZ10" s="2">
        <v>99.5</v>
      </c>
      <c r="BA10" s="2">
        <v>103.3</v>
      </c>
      <c r="BB10" s="2">
        <v>104.2</v>
      </c>
      <c r="BC10" s="2">
        <v>95.9</v>
      </c>
      <c r="BD10" s="2">
        <v>96.9</v>
      </c>
      <c r="BE10" s="2">
        <v>97</v>
      </c>
      <c r="BF10" s="2">
        <v>100.5</v>
      </c>
      <c r="BG10" s="2">
        <v>103</v>
      </c>
      <c r="BH10" s="2">
        <v>101.4</v>
      </c>
      <c r="BI10" s="2">
        <v>71.8</v>
      </c>
      <c r="BJ10" s="57">
        <v>105.4</v>
      </c>
      <c r="BK10" s="57">
        <v>95.1</v>
      </c>
      <c r="BL10" s="57">
        <v>106.7</v>
      </c>
      <c r="BM10" s="57">
        <v>102</v>
      </c>
      <c r="BN10" s="57">
        <v>103.6</v>
      </c>
      <c r="BO10" s="57">
        <v>94.3</v>
      </c>
      <c r="BP10" s="57">
        <v>97.1</v>
      </c>
      <c r="BQ10" s="57">
        <v>99.5</v>
      </c>
      <c r="BR10" s="57">
        <v>99.8</v>
      </c>
      <c r="BS10" s="57">
        <v>99.5</v>
      </c>
      <c r="BT10" s="57">
        <v>102.8</v>
      </c>
      <c r="BU10" s="57">
        <v>93.2</v>
      </c>
      <c r="BV10" s="2">
        <v>104.5</v>
      </c>
      <c r="BW10" s="2">
        <v>94.2</v>
      </c>
      <c r="BX10" s="2">
        <v>104.5</v>
      </c>
      <c r="BY10" s="2">
        <v>103.1</v>
      </c>
      <c r="BZ10" s="2">
        <v>101.9</v>
      </c>
      <c r="CA10" s="2">
        <v>96.9</v>
      </c>
      <c r="CB10" s="2">
        <v>85.7</v>
      </c>
      <c r="CC10" s="2">
        <v>97.9</v>
      </c>
      <c r="CD10" s="2">
        <v>98.6</v>
      </c>
      <c r="CE10" s="2">
        <v>105.3</v>
      </c>
      <c r="CF10" s="2">
        <v>99.7</v>
      </c>
      <c r="CG10">
        <v>94.9</v>
      </c>
      <c r="CH10" s="2">
        <v>103.3</v>
      </c>
      <c r="CI10" s="2">
        <v>95.8</v>
      </c>
      <c r="CJ10" s="2">
        <v>108</v>
      </c>
      <c r="CK10" s="2">
        <v>105.1</v>
      </c>
      <c r="CL10" s="2">
        <v>104.3</v>
      </c>
      <c r="CM10" s="2">
        <v>101.6</v>
      </c>
      <c r="CN10" s="2">
        <v>101.1</v>
      </c>
      <c r="CO10" s="2">
        <v>103.8</v>
      </c>
      <c r="CP10" s="2">
        <v>92.3</v>
      </c>
      <c r="CQ10" s="2">
        <v>101.2</v>
      </c>
      <c r="CR10" s="2">
        <v>97</v>
      </c>
      <c r="CS10" s="2">
        <v>95.6</v>
      </c>
      <c r="CT10" s="2">
        <v>107.3</v>
      </c>
      <c r="CU10" s="2">
        <v>97.2</v>
      </c>
      <c r="CV10" s="2">
        <v>109.8</v>
      </c>
      <c r="CW10" s="2">
        <v>104.1</v>
      </c>
      <c r="CX10" s="2">
        <v>105</v>
      </c>
      <c r="CY10" s="2">
        <v>100.7</v>
      </c>
      <c r="CZ10" s="2">
        <v>93.2</v>
      </c>
      <c r="DA10" s="2">
        <v>100.9</v>
      </c>
      <c r="DB10" s="2">
        <v>92.1</v>
      </c>
      <c r="DC10" s="2">
        <v>100.3</v>
      </c>
      <c r="DD10">
        <v>101.3</v>
      </c>
      <c r="DE10">
        <v>89.7</v>
      </c>
      <c r="DF10" s="2">
        <v>92.2</v>
      </c>
      <c r="DG10" s="2">
        <v>103.9</v>
      </c>
      <c r="DH10" s="2">
        <v>110.1</v>
      </c>
      <c r="DI10" s="2">
        <v>105.3</v>
      </c>
      <c r="DJ10" s="2">
        <v>107.3</v>
      </c>
      <c r="DK10" s="2">
        <v>105.1</v>
      </c>
      <c r="DL10" s="2">
        <v>99.2</v>
      </c>
      <c r="DM10" s="2">
        <v>105.1</v>
      </c>
      <c r="DN10" s="2">
        <v>101.7</v>
      </c>
      <c r="DO10" s="2">
        <v>109.4</v>
      </c>
      <c r="DP10" s="2">
        <v>108</v>
      </c>
      <c r="DQ10" s="2">
        <v>101.7</v>
      </c>
      <c r="DR10" s="58">
        <v>103.5</v>
      </c>
      <c r="DS10" s="58">
        <v>106.6</v>
      </c>
      <c r="DT10" s="58">
        <v>116.8</v>
      </c>
      <c r="DU10" s="58">
        <v>111</v>
      </c>
      <c r="DV10" s="58">
        <v>111.7</v>
      </c>
      <c r="DW10" s="58">
        <v>117.9</v>
      </c>
      <c r="DX10" s="58">
        <v>104.3</v>
      </c>
      <c r="DY10" s="58">
        <v>105.5</v>
      </c>
      <c r="DZ10" s="58">
        <v>107.9</v>
      </c>
      <c r="EA10" s="58">
        <v>108.4</v>
      </c>
      <c r="EB10" s="58">
        <v>111.8</v>
      </c>
      <c r="EC10" s="58">
        <v>101.7</v>
      </c>
      <c r="ED10" s="58">
        <v>98.6</v>
      </c>
      <c r="EE10" s="58">
        <v>100.9</v>
      </c>
      <c r="EF10" s="58">
        <v>112.3</v>
      </c>
      <c r="EG10" s="58">
        <v>110.5</v>
      </c>
      <c r="EH10" s="58">
        <v>113.2</v>
      </c>
      <c r="EI10" s="58">
        <v>105.4</v>
      </c>
      <c r="EJ10" s="58">
        <v>103.5</v>
      </c>
      <c r="EK10" s="58">
        <v>108.8</v>
      </c>
      <c r="EL10" s="58">
        <v>104.9</v>
      </c>
      <c r="EM10" s="58">
        <v>110.6</v>
      </c>
      <c r="EN10">
        <v>106</v>
      </c>
      <c r="EO10" s="60">
        <v>105.2</v>
      </c>
      <c r="EP10" s="60">
        <v>106</v>
      </c>
      <c r="EQ10" s="60">
        <v>90.2</v>
      </c>
      <c r="ER10" s="60">
        <v>110.2</v>
      </c>
      <c r="ES10" s="60">
        <v>106.1</v>
      </c>
      <c r="ET10" s="60">
        <v>105.8</v>
      </c>
      <c r="EU10" s="60">
        <v>94.7</v>
      </c>
      <c r="EV10" s="60">
        <v>93.7</v>
      </c>
      <c r="EW10" s="60">
        <v>101.6</v>
      </c>
      <c r="EX10" s="60">
        <v>96.3</v>
      </c>
      <c r="EY10" s="60">
        <v>106</v>
      </c>
      <c r="EZ10" s="60">
        <v>104.1</v>
      </c>
      <c r="FA10" s="60">
        <v>97.4</v>
      </c>
      <c r="FB10" s="60">
        <v>96.3</v>
      </c>
      <c r="FC10" s="60">
        <v>96.7</v>
      </c>
      <c r="FD10" s="60">
        <v>107.7</v>
      </c>
      <c r="FE10" s="60">
        <v>100.3</v>
      </c>
      <c r="FF10" s="60">
        <v>102.3</v>
      </c>
      <c r="FG10" s="60">
        <v>92.8</v>
      </c>
      <c r="FH10" s="60">
        <v>92.3</v>
      </c>
      <c r="FI10" s="60">
        <v>96.5</v>
      </c>
      <c r="FJ10" s="60">
        <v>81.8</v>
      </c>
      <c r="FK10" s="60">
        <v>99.7</v>
      </c>
      <c r="FL10" s="60">
        <v>87</v>
      </c>
      <c r="FM10">
        <v>98</v>
      </c>
      <c r="FN10" s="64">
        <v>104</v>
      </c>
      <c r="FO10" s="64">
        <v>106.4</v>
      </c>
      <c r="FP10" s="64">
        <v>101</v>
      </c>
      <c r="FQ10" s="64">
        <v>111.4</v>
      </c>
      <c r="FR10" s="64">
        <v>111.9</v>
      </c>
      <c r="FS10" s="64">
        <v>111</v>
      </c>
      <c r="FT10" s="64">
        <v>116.6</v>
      </c>
      <c r="FU10" s="64">
        <v>115</v>
      </c>
      <c r="FV10" s="64">
        <v>116.7</v>
      </c>
      <c r="FW10" s="64">
        <v>119.4</v>
      </c>
      <c r="FX10" s="64">
        <v>117.7</v>
      </c>
      <c r="FY10">
        <v>112</v>
      </c>
      <c r="FZ10" s="64">
        <v>113.7</v>
      </c>
      <c r="GA10" s="64">
        <v>104.6</v>
      </c>
      <c r="GB10" s="64">
        <v>110</v>
      </c>
      <c r="GC10" s="64">
        <v>108.4</v>
      </c>
      <c r="GD10" s="64">
        <v>118</v>
      </c>
      <c r="GE10" s="64">
        <v>109.3</v>
      </c>
      <c r="GF10" s="64">
        <v>102.6</v>
      </c>
      <c r="GG10" s="64">
        <v>107.1</v>
      </c>
      <c r="GH10" s="64">
        <v>93.3</v>
      </c>
      <c r="GI10" s="64">
        <v>96.7</v>
      </c>
      <c r="GJ10" s="64">
        <v>99.8</v>
      </c>
      <c r="GK10" s="64">
        <v>68</v>
      </c>
      <c r="GL10" s="64">
        <v>81.599999999999994</v>
      </c>
      <c r="GM10" s="64">
        <v>75</v>
      </c>
      <c r="GN10" s="64">
        <v>62.4</v>
      </c>
      <c r="GO10" s="64">
        <v>62.3</v>
      </c>
      <c r="GP10" s="64">
        <v>68.599999999999994</v>
      </c>
      <c r="GQ10" s="64">
        <v>68.8</v>
      </c>
      <c r="GR10" s="64">
        <v>69</v>
      </c>
      <c r="GS10" s="64">
        <v>73</v>
      </c>
      <c r="GT10" s="64">
        <v>70.099999999999994</v>
      </c>
      <c r="GU10" s="64">
        <v>79.3</v>
      </c>
      <c r="GV10" s="64">
        <v>77.599999999999994</v>
      </c>
      <c r="GW10" s="64">
        <v>79.7</v>
      </c>
    </row>
    <row r="11" spans="1:205" x14ac:dyDescent="0.25">
      <c r="Z11" s="2">
        <v>60.8</v>
      </c>
      <c r="AA11" s="2">
        <v>61.1</v>
      </c>
      <c r="AB11" s="2">
        <v>56.4</v>
      </c>
      <c r="AC11" s="2">
        <v>57.9</v>
      </c>
      <c r="AD11" s="2">
        <v>60.6</v>
      </c>
      <c r="AE11" s="2">
        <v>60.4</v>
      </c>
      <c r="AF11" s="2">
        <v>60.1</v>
      </c>
      <c r="AG11" s="2">
        <v>61.2</v>
      </c>
      <c r="AH11" s="2">
        <v>67.099999999999994</v>
      </c>
      <c r="AI11" s="2">
        <v>67.599999999999994</v>
      </c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</row>
    <row r="12" spans="1:205" x14ac:dyDescent="0.25">
      <c r="AW12" s="1"/>
      <c r="AX12" s="2"/>
      <c r="AY12" s="2"/>
      <c r="AZ12" s="2"/>
      <c r="BA12" s="2"/>
      <c r="BB12" s="2"/>
      <c r="BC12" s="2"/>
      <c r="BF12" t="s">
        <v>126</v>
      </c>
      <c r="BG12">
        <f>AVERAGE(AL8:AU8)</f>
        <v>66.77000000000001</v>
      </c>
      <c r="BH12">
        <f>BG11-BG12</f>
        <v>-66.77000000000001</v>
      </c>
      <c r="BI12">
        <f>BG11/BG12</f>
        <v>0</v>
      </c>
    </row>
    <row r="13" spans="1:205" x14ac:dyDescent="0.25">
      <c r="A13" s="4" t="s">
        <v>127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AW13" s="1"/>
      <c r="AX13" s="2"/>
      <c r="AY13" s="2"/>
      <c r="AZ13" s="2"/>
      <c r="BA13" s="2"/>
      <c r="BB13" s="2"/>
      <c r="BC13" s="2"/>
      <c r="BF13" t="s">
        <v>128</v>
      </c>
      <c r="BG13">
        <f>AVERAGE(AX10:BG10)</f>
        <v>98.74</v>
      </c>
      <c r="BK13" s="4" t="s">
        <v>129</v>
      </c>
    </row>
    <row r="14" spans="1:205" x14ac:dyDescent="0.25">
      <c r="BF14" t="s">
        <v>130</v>
      </c>
      <c r="BG14">
        <f>AVERAGE(AL10:AU10)</f>
        <v>88.44</v>
      </c>
      <c r="BH14">
        <f>BG13-BG14</f>
        <v>10.299999999999997</v>
      </c>
      <c r="BI14">
        <f>BG13/BG14</f>
        <v>1.1164631388511985</v>
      </c>
      <c r="BK14" s="1" t="s">
        <v>20</v>
      </c>
      <c r="CU14">
        <f t="shared" ref="CU14:DF14" si="2">CU8-CU9</f>
        <v>4.4000000000000057</v>
      </c>
      <c r="CV14">
        <f t="shared" si="2"/>
        <v>1</v>
      </c>
      <c r="CW14">
        <f t="shared" si="2"/>
        <v>5.2000000000000028</v>
      </c>
      <c r="CX14">
        <f t="shared" si="2"/>
        <v>2.9000000000000057</v>
      </c>
      <c r="CY14">
        <f t="shared" si="2"/>
        <v>5.5</v>
      </c>
      <c r="CZ14">
        <f t="shared" si="2"/>
        <v>-10.600000000000009</v>
      </c>
      <c r="DA14">
        <f t="shared" si="2"/>
        <v>-6.4000000000000057</v>
      </c>
      <c r="DB14">
        <f t="shared" si="2"/>
        <v>4.7999999999999972</v>
      </c>
      <c r="DC14">
        <f t="shared" si="2"/>
        <v>1</v>
      </c>
      <c r="DD14">
        <f t="shared" si="2"/>
        <v>0.29999999999999716</v>
      </c>
      <c r="DE14">
        <f t="shared" si="2"/>
        <v>-6.5999999999999943</v>
      </c>
      <c r="DF14">
        <f t="shared" si="2"/>
        <v>4.2000000000000028</v>
      </c>
      <c r="DG14">
        <f>DG8-DG9</f>
        <v>10.399999999999991</v>
      </c>
      <c r="DH14">
        <f t="shared" ref="DH14:EN14" si="3">DH8-DH9</f>
        <v>9.5999999999999943</v>
      </c>
      <c r="DI14">
        <f t="shared" si="3"/>
        <v>7.7999999999999972</v>
      </c>
      <c r="DJ14">
        <f t="shared" si="3"/>
        <v>8.4000000000000057</v>
      </c>
      <c r="DK14">
        <f t="shared" si="3"/>
        <v>3.2999999999999972</v>
      </c>
      <c r="DL14">
        <f t="shared" si="3"/>
        <v>-7.5</v>
      </c>
      <c r="DM14">
        <f t="shared" si="3"/>
        <v>-3.3999999999999915</v>
      </c>
      <c r="DN14">
        <f t="shared" si="3"/>
        <v>0.10000000000000853</v>
      </c>
      <c r="DO14">
        <f t="shared" si="3"/>
        <v>5.8000000000000114</v>
      </c>
      <c r="DP14">
        <f t="shared" si="3"/>
        <v>3.8000000000000114</v>
      </c>
      <c r="DQ14">
        <f t="shared" si="3"/>
        <v>-6.3999999999999915</v>
      </c>
      <c r="DR14">
        <f t="shared" si="3"/>
        <v>6.7000000000000028</v>
      </c>
      <c r="DS14">
        <f t="shared" si="3"/>
        <v>8.7999999999999972</v>
      </c>
      <c r="DT14">
        <f t="shared" si="3"/>
        <v>15.399999999999991</v>
      </c>
      <c r="DU14">
        <f t="shared" si="3"/>
        <v>10.399999999999991</v>
      </c>
      <c r="DV14">
        <f t="shared" si="3"/>
        <v>6.7999999999999972</v>
      </c>
      <c r="DW14">
        <f t="shared" si="3"/>
        <v>12.599999999999994</v>
      </c>
      <c r="DX14">
        <f t="shared" si="3"/>
        <v>-14.400000000000006</v>
      </c>
      <c r="DY14">
        <f t="shared" si="3"/>
        <v>0.59999999999999432</v>
      </c>
      <c r="DZ14">
        <f t="shared" si="3"/>
        <v>15.5</v>
      </c>
      <c r="EA14">
        <f t="shared" si="3"/>
        <v>3.0999999999999943</v>
      </c>
      <c r="EB14">
        <f t="shared" si="3"/>
        <v>9.9999999999994316E-2</v>
      </c>
      <c r="EC14">
        <f t="shared" si="3"/>
        <v>-11.5</v>
      </c>
      <c r="ED14">
        <f t="shared" si="3"/>
        <v>7.5999999999999943</v>
      </c>
      <c r="EE14">
        <f t="shared" si="3"/>
        <v>8.7999999999999972</v>
      </c>
      <c r="EF14">
        <f t="shared" si="3"/>
        <v>14.100000000000009</v>
      </c>
      <c r="EG14">
        <f t="shared" si="3"/>
        <v>10.700000000000003</v>
      </c>
      <c r="EH14">
        <f t="shared" si="3"/>
        <v>18.400000000000006</v>
      </c>
      <c r="EI14">
        <f t="shared" si="3"/>
        <v>8.2999999999999972</v>
      </c>
      <c r="EJ14">
        <f t="shared" si="3"/>
        <v>-9.0999999999999943</v>
      </c>
      <c r="EK14">
        <f t="shared" si="3"/>
        <v>-4.9000000000000057</v>
      </c>
      <c r="EL14">
        <f t="shared" si="3"/>
        <v>10.100000000000009</v>
      </c>
      <c r="EM14">
        <f t="shared" si="3"/>
        <v>4.3000000000000114</v>
      </c>
      <c r="EN14">
        <f t="shared" si="3"/>
        <v>6.0000000000000142</v>
      </c>
    </row>
    <row r="15" spans="1:205" x14ac:dyDescent="0.25">
      <c r="AX15" s="2">
        <v>118</v>
      </c>
      <c r="AY15" s="2">
        <v>94.8</v>
      </c>
      <c r="AZ15" s="2">
        <v>115.7</v>
      </c>
      <c r="BA15" s="2">
        <v>117.2</v>
      </c>
      <c r="BB15" s="2">
        <v>120.2</v>
      </c>
      <c r="BC15" s="2">
        <v>109.6</v>
      </c>
      <c r="BD15" s="2">
        <v>108.9</v>
      </c>
      <c r="BE15" s="2">
        <v>113.6</v>
      </c>
      <c r="BF15" s="2">
        <v>116.8</v>
      </c>
      <c r="BG15" s="2">
        <v>116.3</v>
      </c>
      <c r="BH15" s="2">
        <v>117.8</v>
      </c>
      <c r="BI15" s="2">
        <v>84.6</v>
      </c>
    </row>
    <row r="16" spans="1:205" x14ac:dyDescent="0.25">
      <c r="AX16" s="7"/>
      <c r="AY16" s="8"/>
      <c r="AZ16" s="8"/>
      <c r="BA16" s="8"/>
      <c r="BB16" s="8"/>
      <c r="BC16" s="8"/>
      <c r="BD16" s="8"/>
      <c r="BE16" s="8"/>
      <c r="BF16" s="8"/>
      <c r="BW16" s="2"/>
      <c r="DO16">
        <v>22.3</v>
      </c>
      <c r="DP16">
        <v>16.100000000000001</v>
      </c>
      <c r="DQ16">
        <v>3.4</v>
      </c>
      <c r="DR16">
        <v>21.7</v>
      </c>
    </row>
    <row r="17" spans="48:105" x14ac:dyDescent="0.25">
      <c r="AX17" s="1" t="s">
        <v>2</v>
      </c>
      <c r="AY17" s="1" t="s">
        <v>3</v>
      </c>
      <c r="AZ17" s="1" t="s">
        <v>4</v>
      </c>
      <c r="BA17" s="1" t="s">
        <v>5</v>
      </c>
      <c r="BB17" s="1" t="s">
        <v>6</v>
      </c>
      <c r="BC17" s="1" t="s">
        <v>7</v>
      </c>
      <c r="BD17" s="1" t="s">
        <v>8</v>
      </c>
      <c r="BE17" s="1" t="s">
        <v>9</v>
      </c>
      <c r="BF17" s="1" t="s">
        <v>10</v>
      </c>
      <c r="BG17" s="1" t="s">
        <v>11</v>
      </c>
      <c r="BH17" s="1" t="s">
        <v>12</v>
      </c>
      <c r="BI17" s="1" t="s">
        <v>13</v>
      </c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2"/>
    </row>
    <row r="18" spans="48:105" x14ac:dyDescent="0.25">
      <c r="AV18" s="1" t="s">
        <v>159</v>
      </c>
      <c r="AW18" s="1" t="s">
        <v>21</v>
      </c>
      <c r="AX18" s="2">
        <v>71.8</v>
      </c>
      <c r="AY18" s="2">
        <v>71.8</v>
      </c>
      <c r="AZ18" s="2">
        <v>70</v>
      </c>
      <c r="BA18" s="2">
        <v>77.8</v>
      </c>
      <c r="BB18" s="2">
        <v>78</v>
      </c>
      <c r="BC18" s="2">
        <v>78.599999999999994</v>
      </c>
      <c r="BD18" s="2">
        <v>83.6</v>
      </c>
      <c r="BE18" s="2">
        <v>82</v>
      </c>
      <c r="BF18" s="2">
        <v>83.5</v>
      </c>
      <c r="BG18" s="2">
        <v>87.9</v>
      </c>
      <c r="BH18" s="2">
        <v>86.1</v>
      </c>
      <c r="BI18" s="2">
        <v>81.8</v>
      </c>
      <c r="BK18" s="1"/>
      <c r="BL18" s="1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</row>
    <row r="19" spans="48:105" x14ac:dyDescent="0.25">
      <c r="AW19" s="1" t="s">
        <v>22</v>
      </c>
      <c r="AX19" s="2">
        <v>86.3</v>
      </c>
      <c r="AY19" s="2">
        <v>85.5</v>
      </c>
      <c r="AZ19" s="2">
        <v>89.5</v>
      </c>
      <c r="BA19" s="2">
        <v>88.2</v>
      </c>
      <c r="BB19" s="2">
        <v>87.6</v>
      </c>
      <c r="BC19" s="2">
        <v>91.3</v>
      </c>
      <c r="BD19" s="2">
        <v>90.8</v>
      </c>
      <c r="BE19" s="2">
        <v>88.1</v>
      </c>
      <c r="BF19" s="2">
        <v>90.5</v>
      </c>
      <c r="BG19" s="2">
        <v>89.5</v>
      </c>
      <c r="BH19" s="2">
        <v>90.4</v>
      </c>
      <c r="BI19" s="3" t="s">
        <v>160</v>
      </c>
      <c r="BL19" s="1"/>
      <c r="BM19" s="2"/>
      <c r="BN19" s="2"/>
      <c r="BO19" s="2"/>
      <c r="BP19" s="2"/>
      <c r="BQ19" s="2"/>
      <c r="BR19" s="2"/>
      <c r="BS19" s="2"/>
      <c r="BT19" s="2"/>
      <c r="BU19" s="2"/>
      <c r="BV19" s="2"/>
    </row>
    <row r="20" spans="48:105" x14ac:dyDescent="0.25">
      <c r="AV20" s="1" t="s">
        <v>161</v>
      </c>
      <c r="AW20" s="1" t="s">
        <v>21</v>
      </c>
      <c r="AX20" s="2">
        <v>86.6</v>
      </c>
      <c r="AY20" s="2">
        <v>99</v>
      </c>
      <c r="AZ20" s="2">
        <v>99.8</v>
      </c>
      <c r="BA20" s="2">
        <v>106.5</v>
      </c>
      <c r="BB20" s="2">
        <v>111.4</v>
      </c>
      <c r="BC20" s="2">
        <v>112.1</v>
      </c>
      <c r="BD20" s="2">
        <v>122.8</v>
      </c>
      <c r="BE20" s="2">
        <v>118.3</v>
      </c>
      <c r="BF20" s="2">
        <v>117.1</v>
      </c>
      <c r="BG20" s="2">
        <v>121.7</v>
      </c>
      <c r="BH20" s="2">
        <v>124.4</v>
      </c>
      <c r="BI20" s="2">
        <v>124.1</v>
      </c>
      <c r="BL20" s="1"/>
      <c r="BM20" s="2"/>
      <c r="BN20" s="2"/>
      <c r="BO20" s="2"/>
      <c r="BP20" s="2"/>
      <c r="BQ20" s="2"/>
      <c r="BR20" s="2"/>
      <c r="BS20" s="2"/>
      <c r="BT20" s="2"/>
      <c r="BU20" s="2"/>
      <c r="BV20" s="2"/>
    </row>
    <row r="21" spans="48:105" x14ac:dyDescent="0.25">
      <c r="AW21" s="1" t="s">
        <v>22</v>
      </c>
      <c r="AX21" s="2">
        <v>120.5</v>
      </c>
      <c r="AY21" s="2">
        <v>105.7</v>
      </c>
      <c r="AZ21" s="2">
        <v>114.5</v>
      </c>
      <c r="BA21" s="2">
        <v>113.9</v>
      </c>
      <c r="BB21" s="2">
        <v>113.7</v>
      </c>
      <c r="BC21" s="2">
        <v>110.6</v>
      </c>
      <c r="BD21" s="2">
        <v>108.8</v>
      </c>
      <c r="BE21" s="2">
        <v>117</v>
      </c>
      <c r="BF21" s="2">
        <v>117.3</v>
      </c>
      <c r="BG21" s="2">
        <v>117.1</v>
      </c>
      <c r="BH21" s="2">
        <v>115.6</v>
      </c>
      <c r="BI21" s="3" t="s">
        <v>160</v>
      </c>
      <c r="CS21" s="1"/>
      <c r="CT21" s="1"/>
      <c r="CU21" s="1"/>
      <c r="CV21" s="1"/>
      <c r="CW21" s="1"/>
      <c r="CX21" s="1"/>
      <c r="CY21" s="1"/>
      <c r="CZ21" s="1"/>
      <c r="DA21" s="1"/>
    </row>
    <row r="22" spans="48:105" x14ac:dyDescent="0.25">
      <c r="CQ22" s="1"/>
      <c r="CR22" s="1"/>
      <c r="CS22" s="2"/>
      <c r="CT22" s="2"/>
      <c r="CU22" s="2"/>
      <c r="CV22" s="2"/>
      <c r="CW22" s="2"/>
      <c r="CX22" s="2"/>
      <c r="CY22" s="2"/>
      <c r="CZ22" s="2"/>
      <c r="DA22" s="2"/>
    </row>
    <row r="23" spans="48:105" x14ac:dyDescent="0.25">
      <c r="CR23" s="1"/>
      <c r="CS23" s="2"/>
      <c r="CT23" s="2"/>
      <c r="CU23" s="2"/>
      <c r="CV23" s="2"/>
      <c r="CW23" s="2"/>
      <c r="CX23" s="2"/>
      <c r="CY23" s="2"/>
      <c r="CZ23" s="2"/>
      <c r="DA23" s="2"/>
    </row>
    <row r="24" spans="48:105" x14ac:dyDescent="0.25">
      <c r="AV24" s="1" t="s">
        <v>0</v>
      </c>
      <c r="CR24" s="1"/>
      <c r="CS24" s="2"/>
      <c r="CT24" s="2"/>
      <c r="CU24" s="2"/>
      <c r="CV24" s="2"/>
      <c r="CW24" s="2"/>
      <c r="CX24" s="2"/>
      <c r="CY24" s="2"/>
      <c r="CZ24" s="2"/>
      <c r="DA24" s="2"/>
    </row>
    <row r="25" spans="48:105" x14ac:dyDescent="0.25">
      <c r="AV25" s="1" t="s">
        <v>1</v>
      </c>
    </row>
    <row r="28" spans="48:105" x14ac:dyDescent="0.25">
      <c r="AX28" s="1" t="s">
        <v>2</v>
      </c>
      <c r="AY28" s="1" t="s">
        <v>3</v>
      </c>
      <c r="AZ28" s="1" t="s">
        <v>4</v>
      </c>
      <c r="BA28" s="1" t="s">
        <v>5</v>
      </c>
      <c r="BB28" s="1" t="s">
        <v>6</v>
      </c>
      <c r="BC28" s="1" t="s">
        <v>7</v>
      </c>
      <c r="BD28" s="1" t="s">
        <v>8</v>
      </c>
      <c r="BE28" s="1" t="s">
        <v>9</v>
      </c>
      <c r="BF28" s="1" t="s">
        <v>10</v>
      </c>
      <c r="BG28" s="1" t="s">
        <v>11</v>
      </c>
      <c r="BH28" s="1" t="s">
        <v>12</v>
      </c>
      <c r="BI28" s="1" t="s">
        <v>13</v>
      </c>
    </row>
    <row r="29" spans="48:105" x14ac:dyDescent="0.25">
      <c r="AV29" s="1" t="s">
        <v>159</v>
      </c>
      <c r="AW29" s="1" t="s">
        <v>21</v>
      </c>
      <c r="AX29" s="2">
        <v>65.900000000000006</v>
      </c>
      <c r="AY29" s="2">
        <v>68.5</v>
      </c>
      <c r="AZ29" s="2">
        <v>76.8</v>
      </c>
      <c r="BA29" s="2">
        <v>86.5</v>
      </c>
      <c r="BB29" s="2">
        <v>90.2</v>
      </c>
      <c r="BC29" s="2">
        <v>86.9</v>
      </c>
      <c r="BD29" s="2">
        <v>71.8</v>
      </c>
      <c r="BE29" s="2">
        <v>76.3</v>
      </c>
      <c r="BF29" s="2">
        <v>89.7</v>
      </c>
      <c r="BG29" s="2">
        <v>96.2</v>
      </c>
      <c r="BH29" s="2">
        <v>88.9</v>
      </c>
      <c r="BI29" s="2">
        <v>67.599999999999994</v>
      </c>
    </row>
    <row r="30" spans="48:105" x14ac:dyDescent="0.25">
      <c r="AW30" s="1" t="s">
        <v>22</v>
      </c>
      <c r="AX30" s="2">
        <v>79.2</v>
      </c>
      <c r="AY30" s="2">
        <v>81.5</v>
      </c>
      <c r="AZ30" s="2">
        <v>98.2</v>
      </c>
      <c r="BA30" s="2">
        <v>98.1</v>
      </c>
      <c r="BB30" s="2">
        <v>101.3</v>
      </c>
      <c r="BC30" s="2">
        <v>100.9</v>
      </c>
      <c r="BD30" s="2">
        <v>78</v>
      </c>
      <c r="BE30" s="2">
        <v>81.900000000000006</v>
      </c>
      <c r="BF30" s="2">
        <v>97.1</v>
      </c>
      <c r="BG30" s="2">
        <v>97.9</v>
      </c>
      <c r="BH30" s="2">
        <v>93.3</v>
      </c>
      <c r="BI30" s="3" t="s">
        <v>160</v>
      </c>
    </row>
    <row r="31" spans="48:105" x14ac:dyDescent="0.25">
      <c r="AV31" s="1" t="s">
        <v>161</v>
      </c>
      <c r="AW31" s="1" t="s">
        <v>21</v>
      </c>
      <c r="AX31" s="2">
        <v>84.9</v>
      </c>
      <c r="AY31" s="2">
        <v>89.8</v>
      </c>
      <c r="AZ31" s="2">
        <v>101.4</v>
      </c>
      <c r="BA31" s="2">
        <v>110</v>
      </c>
      <c r="BB31" s="2">
        <v>118</v>
      </c>
      <c r="BC31" s="2">
        <v>111.9</v>
      </c>
      <c r="BD31" s="2">
        <v>123.5</v>
      </c>
      <c r="BE31" s="2">
        <v>114.6</v>
      </c>
      <c r="BF31" s="2">
        <v>116.3</v>
      </c>
      <c r="BG31" s="2">
        <v>120.4</v>
      </c>
      <c r="BH31" s="2">
        <v>126.3</v>
      </c>
      <c r="BI31" s="2">
        <v>129</v>
      </c>
    </row>
    <row r="32" spans="48:105" x14ac:dyDescent="0.25">
      <c r="AW32" s="1" t="s">
        <v>22</v>
      </c>
      <c r="AX32" s="2">
        <v>118</v>
      </c>
      <c r="AY32" s="2">
        <v>94.8</v>
      </c>
      <c r="AZ32" s="2">
        <v>115.7</v>
      </c>
      <c r="BA32" s="2">
        <v>117.2</v>
      </c>
      <c r="BB32" s="2">
        <v>120.2</v>
      </c>
      <c r="BC32" s="2">
        <v>109.6</v>
      </c>
      <c r="BD32" s="2">
        <v>108.9</v>
      </c>
      <c r="BE32" s="2">
        <v>113.6</v>
      </c>
      <c r="BF32" s="2">
        <v>116.8</v>
      </c>
      <c r="BG32" s="2">
        <v>116.3</v>
      </c>
      <c r="BH32" s="2">
        <v>117.8</v>
      </c>
      <c r="BI32" s="3" t="s">
        <v>160</v>
      </c>
    </row>
    <row r="33" spans="48:61" x14ac:dyDescent="0.25">
      <c r="BH33" s="2"/>
    </row>
    <row r="34" spans="48:61" x14ac:dyDescent="0.25">
      <c r="AV34" s="1" t="s">
        <v>131</v>
      </c>
    </row>
    <row r="35" spans="48:61" x14ac:dyDescent="0.25">
      <c r="AV35" s="1" t="s">
        <v>132</v>
      </c>
    </row>
    <row r="38" spans="48:61" x14ac:dyDescent="0.25">
      <c r="AX38" s="1" t="s">
        <v>2</v>
      </c>
      <c r="AY38" s="1" t="s">
        <v>3</v>
      </c>
      <c r="AZ38" s="1" t="s">
        <v>4</v>
      </c>
      <c r="BA38" s="1" t="s">
        <v>5</v>
      </c>
      <c r="BB38" s="1" t="s">
        <v>6</v>
      </c>
      <c r="BC38" s="1" t="s">
        <v>7</v>
      </c>
      <c r="BD38" s="1" t="s">
        <v>8</v>
      </c>
      <c r="BE38" s="1" t="s">
        <v>9</v>
      </c>
      <c r="BF38" s="1" t="s">
        <v>10</v>
      </c>
      <c r="BG38" s="1" t="s">
        <v>11</v>
      </c>
      <c r="BH38" s="1" t="s">
        <v>12</v>
      </c>
      <c r="BI38" s="1" t="s">
        <v>13</v>
      </c>
    </row>
    <row r="39" spans="48:61" x14ac:dyDescent="0.25">
      <c r="AV39" s="1" t="s">
        <v>159</v>
      </c>
      <c r="AW39" s="1" t="s">
        <v>15</v>
      </c>
      <c r="AX39" s="2">
        <v>92.4</v>
      </c>
      <c r="AY39" s="2">
        <v>91.3</v>
      </c>
      <c r="AZ39" s="2">
        <v>94.5</v>
      </c>
      <c r="BA39" s="2">
        <v>97.9</v>
      </c>
      <c r="BB39" s="2">
        <v>95.9</v>
      </c>
      <c r="BC39" s="2">
        <v>102.8</v>
      </c>
      <c r="BD39" s="2">
        <v>106</v>
      </c>
      <c r="BE39" s="2">
        <v>98.4</v>
      </c>
      <c r="BF39" s="2">
        <v>96.1</v>
      </c>
      <c r="BG39" s="2">
        <v>101.4</v>
      </c>
      <c r="BH39" s="2">
        <v>104.5</v>
      </c>
      <c r="BI39" s="2">
        <v>121.6</v>
      </c>
    </row>
    <row r="40" spans="48:61" x14ac:dyDescent="0.25">
      <c r="AW40" s="1" t="s">
        <v>16</v>
      </c>
      <c r="AX40" s="2">
        <v>102</v>
      </c>
      <c r="AY40" s="2">
        <v>108.4</v>
      </c>
      <c r="AZ40" s="2">
        <v>108.6</v>
      </c>
      <c r="BA40" s="2">
        <v>105.4</v>
      </c>
      <c r="BB40" s="2">
        <v>110.4</v>
      </c>
      <c r="BC40" s="2">
        <v>107.9</v>
      </c>
      <c r="BD40" s="2">
        <v>100.6</v>
      </c>
      <c r="BE40" s="2">
        <v>103.6</v>
      </c>
      <c r="BF40" s="2">
        <v>106.3</v>
      </c>
      <c r="BG40" s="2">
        <v>102.9</v>
      </c>
      <c r="BH40" s="2">
        <v>105.4</v>
      </c>
      <c r="BI40" s="2">
        <v>111.2</v>
      </c>
    </row>
    <row r="41" spans="48:61" x14ac:dyDescent="0.25">
      <c r="AW41" s="1" t="s">
        <v>17</v>
      </c>
      <c r="AX41" s="2">
        <v>104.3</v>
      </c>
      <c r="AY41" s="2">
        <v>100</v>
      </c>
      <c r="AZ41" s="2">
        <v>108.3</v>
      </c>
      <c r="BA41" s="2">
        <v>102.7</v>
      </c>
      <c r="BB41" s="2">
        <v>104.6</v>
      </c>
      <c r="BC41" s="2">
        <v>104.6</v>
      </c>
      <c r="BD41" s="2">
        <v>102</v>
      </c>
      <c r="BE41" s="2">
        <v>100.7</v>
      </c>
      <c r="BF41" s="2">
        <v>100.2</v>
      </c>
      <c r="BG41" s="2">
        <v>100.5</v>
      </c>
      <c r="BH41" s="2">
        <v>97.8</v>
      </c>
      <c r="BI41" s="2">
        <v>99</v>
      </c>
    </row>
    <row r="42" spans="48:61" x14ac:dyDescent="0.25">
      <c r="AW42" s="1" t="s">
        <v>18</v>
      </c>
      <c r="AX42" s="2">
        <v>96.3</v>
      </c>
      <c r="AY42" s="2">
        <v>95.7</v>
      </c>
      <c r="AZ42" s="2">
        <v>89.4</v>
      </c>
      <c r="BA42" s="2">
        <v>89.5</v>
      </c>
      <c r="BB42" s="2">
        <v>85.9</v>
      </c>
      <c r="BC42" s="2">
        <v>83.8</v>
      </c>
      <c r="BD42" s="2">
        <v>80.7</v>
      </c>
      <c r="BE42" s="2">
        <v>86.2</v>
      </c>
      <c r="BF42" s="2">
        <v>83</v>
      </c>
      <c r="BG42" s="2">
        <v>76.5</v>
      </c>
      <c r="BH42" s="2">
        <v>70</v>
      </c>
      <c r="BI42" s="2">
        <v>63.6</v>
      </c>
    </row>
    <row r="43" spans="48:61" x14ac:dyDescent="0.25">
      <c r="AW43" s="1" t="s">
        <v>19</v>
      </c>
      <c r="AX43" s="2">
        <v>60.8</v>
      </c>
      <c r="AY43" s="2">
        <v>61.1</v>
      </c>
      <c r="AZ43" s="2">
        <v>56.4</v>
      </c>
      <c r="BA43" s="2">
        <v>57.9</v>
      </c>
      <c r="BB43" s="2">
        <v>60.6</v>
      </c>
      <c r="BC43" s="2">
        <v>60.4</v>
      </c>
      <c r="BD43" s="2">
        <v>60.1</v>
      </c>
      <c r="BE43" s="2">
        <v>61.2</v>
      </c>
      <c r="BF43" s="2">
        <v>67.099999999999994</v>
      </c>
      <c r="BG43" s="2">
        <v>67.599999999999994</v>
      </c>
      <c r="BH43" s="2">
        <v>71.400000000000006</v>
      </c>
      <c r="BI43" s="2">
        <v>67.400000000000006</v>
      </c>
    </row>
    <row r="44" spans="48:61" x14ac:dyDescent="0.25">
      <c r="AW44" s="1" t="s">
        <v>21</v>
      </c>
      <c r="AX44" s="2">
        <v>71.8</v>
      </c>
      <c r="AY44" s="2">
        <v>71.8</v>
      </c>
      <c r="AZ44" s="2">
        <v>70</v>
      </c>
      <c r="BA44" s="2">
        <v>77.8</v>
      </c>
      <c r="BB44" s="2">
        <v>78</v>
      </c>
      <c r="BC44" s="2">
        <v>78.599999999999994</v>
      </c>
      <c r="BD44" s="2">
        <v>83.6</v>
      </c>
      <c r="BE44" s="2">
        <v>82</v>
      </c>
      <c r="BF44" s="2">
        <v>83.5</v>
      </c>
      <c r="BG44" s="2">
        <v>87.9</v>
      </c>
      <c r="BH44" s="2">
        <v>86.1</v>
      </c>
      <c r="BI44" s="2">
        <v>81.8</v>
      </c>
    </row>
    <row r="45" spans="48:61" x14ac:dyDescent="0.25">
      <c r="AW45" s="1" t="s">
        <v>22</v>
      </c>
      <c r="AX45" s="2">
        <v>86.3</v>
      </c>
      <c r="AY45" s="2">
        <v>85.5</v>
      </c>
      <c r="AZ45" s="2">
        <v>89.5</v>
      </c>
      <c r="BA45" s="2">
        <v>88.2</v>
      </c>
      <c r="BB45" s="2">
        <v>87.6</v>
      </c>
      <c r="BC45" s="2">
        <v>91.3</v>
      </c>
      <c r="BD45" s="2">
        <v>90.8</v>
      </c>
      <c r="BE45" s="2">
        <v>88.1</v>
      </c>
      <c r="BF45" s="2">
        <v>90.5</v>
      </c>
      <c r="BG45" s="2">
        <v>89.5</v>
      </c>
      <c r="BH45" s="2">
        <v>90.4</v>
      </c>
      <c r="BI45" s="3" t="s">
        <v>160</v>
      </c>
    </row>
  </sheetData>
  <mergeCells count="12">
    <mergeCell ref="B7:M7"/>
    <mergeCell ref="N7:Y7"/>
    <mergeCell ref="ED7:EO7"/>
    <mergeCell ref="DR7:EC7"/>
    <mergeCell ref="DF7:DQ7"/>
    <mergeCell ref="Z7:AK7"/>
    <mergeCell ref="AL7:AW7"/>
    <mergeCell ref="AX7:BI7"/>
    <mergeCell ref="BJ7:BU7"/>
    <mergeCell ref="BV7:CG7"/>
    <mergeCell ref="CH7:CS7"/>
    <mergeCell ref="CT7:DE7"/>
  </mergeCells>
  <pageMargins left="0.75" right="0.75" top="1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2"/>
  <sheetViews>
    <sheetView topLeftCell="A5" workbookViewId="0">
      <selection activeCell="J36" sqref="J36"/>
    </sheetView>
  </sheetViews>
  <sheetFormatPr defaultRowHeight="15" x14ac:dyDescent="0.25"/>
  <cols>
    <col min="2" max="2" width="16.140625" customWidth="1"/>
    <col min="3" max="3" width="12.85546875" customWidth="1"/>
    <col min="15" max="15" width="10.5703125" customWidth="1"/>
  </cols>
  <sheetData>
    <row r="1" spans="1:19" ht="15.75" thickBot="1" x14ac:dyDescent="0.3">
      <c r="B1" s="4"/>
      <c r="C1" s="4"/>
    </row>
    <row r="2" spans="1:19" x14ac:dyDescent="0.25">
      <c r="B2" s="2"/>
      <c r="C2" s="2"/>
      <c r="D2" s="9" t="s">
        <v>173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1"/>
    </row>
    <row r="3" spans="1:19" x14ac:dyDescent="0.25">
      <c r="A3" s="4"/>
      <c r="B3" s="1"/>
      <c r="C3" s="1"/>
      <c r="D3" s="12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3" t="s">
        <v>13</v>
      </c>
      <c r="P3" s="4"/>
      <c r="Q3" s="4"/>
    </row>
    <row r="4" spans="1:19" x14ac:dyDescent="0.25">
      <c r="A4" s="1"/>
      <c r="B4" s="1" t="s">
        <v>23</v>
      </c>
      <c r="C4" s="1"/>
      <c r="D4" s="14"/>
      <c r="E4" s="2"/>
      <c r="F4" s="2"/>
      <c r="G4" s="2"/>
      <c r="H4" s="2"/>
      <c r="I4" s="2"/>
      <c r="J4" s="2"/>
      <c r="K4" s="2"/>
      <c r="L4" s="2"/>
      <c r="O4" s="15"/>
      <c r="P4" s="2"/>
    </row>
    <row r="5" spans="1:19" ht="47.25" customHeight="1" x14ac:dyDescent="0.25">
      <c r="B5" s="16" t="s">
        <v>14</v>
      </c>
      <c r="C5" s="16"/>
      <c r="D5" s="64">
        <v>204.6</v>
      </c>
      <c r="E5" s="64">
        <v>205.9</v>
      </c>
      <c r="F5" s="64">
        <v>246.9</v>
      </c>
      <c r="G5" s="64">
        <v>233.5</v>
      </c>
      <c r="H5" s="64">
        <v>238</v>
      </c>
      <c r="I5" s="64">
        <v>229.5</v>
      </c>
      <c r="J5" s="64">
        <v>180.3</v>
      </c>
      <c r="K5" s="64">
        <v>196.8</v>
      </c>
      <c r="L5" s="64">
        <v>196.6</v>
      </c>
      <c r="M5" s="64">
        <v>199.6</v>
      </c>
      <c r="N5" s="64">
        <v>195.3</v>
      </c>
      <c r="O5" s="64">
        <v>197.9</v>
      </c>
      <c r="P5" s="17"/>
      <c r="Q5" s="17"/>
    </row>
    <row r="6" spans="1:19" ht="50.25" customHeight="1" x14ac:dyDescent="0.25">
      <c r="B6" s="18" t="s">
        <v>24</v>
      </c>
      <c r="C6" s="18"/>
      <c r="D6" s="64">
        <v>152.4</v>
      </c>
      <c r="E6" s="64">
        <v>148.19999999999999</v>
      </c>
      <c r="F6" s="64">
        <v>168.2</v>
      </c>
      <c r="G6" s="64">
        <v>170.1</v>
      </c>
      <c r="H6" s="64">
        <v>175</v>
      </c>
      <c r="I6" s="64">
        <v>174.2</v>
      </c>
      <c r="J6" s="64">
        <v>160.30000000000001</v>
      </c>
      <c r="K6" s="64">
        <v>160.9</v>
      </c>
      <c r="L6" s="64">
        <v>150.9</v>
      </c>
      <c r="M6" s="64">
        <v>155.6</v>
      </c>
      <c r="N6" s="64">
        <v>155.19999999999999</v>
      </c>
      <c r="O6" s="64">
        <v>130.80000000000001</v>
      </c>
      <c r="P6" s="17"/>
      <c r="Q6" s="17"/>
    </row>
    <row r="7" spans="1:19" ht="15.75" thickBot="1" x14ac:dyDescent="0.3">
      <c r="D7" s="1"/>
      <c r="E7" s="1"/>
      <c r="F7" s="1"/>
      <c r="G7" s="1"/>
      <c r="H7" s="1"/>
      <c r="I7" s="1"/>
      <c r="J7" s="1"/>
      <c r="K7" s="1"/>
      <c r="L7" s="1"/>
    </row>
    <row r="8" spans="1:19" x14ac:dyDescent="0.25">
      <c r="B8" s="2"/>
      <c r="C8" s="2"/>
      <c r="D8" s="9" t="s">
        <v>174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1"/>
    </row>
    <row r="9" spans="1:19" x14ac:dyDescent="0.25">
      <c r="A9" s="1"/>
      <c r="B9" s="1"/>
      <c r="C9" s="4" t="s">
        <v>175</v>
      </c>
      <c r="D9" s="12" t="s">
        <v>2</v>
      </c>
      <c r="E9" s="1" t="s">
        <v>3</v>
      </c>
      <c r="F9" s="1" t="s">
        <v>4</v>
      </c>
      <c r="G9" s="1" t="s">
        <v>5</v>
      </c>
      <c r="H9" s="1" t="s">
        <v>6</v>
      </c>
      <c r="I9" s="1" t="s">
        <v>7</v>
      </c>
      <c r="J9" s="1" t="s">
        <v>8</v>
      </c>
      <c r="K9" s="1" t="s">
        <v>9</v>
      </c>
      <c r="L9" s="1" t="s">
        <v>10</v>
      </c>
      <c r="M9" s="1" t="s">
        <v>11</v>
      </c>
      <c r="N9" s="1" t="s">
        <v>12</v>
      </c>
      <c r="O9" s="13" t="s">
        <v>13</v>
      </c>
    </row>
    <row r="10" spans="1:19" x14ac:dyDescent="0.25">
      <c r="A10" s="1"/>
      <c r="B10" s="1" t="s">
        <v>23</v>
      </c>
      <c r="C10" s="1"/>
      <c r="D10" s="14"/>
      <c r="E10" s="2"/>
      <c r="F10" s="2"/>
      <c r="G10" s="2"/>
      <c r="H10" s="2"/>
      <c r="I10" s="2"/>
      <c r="J10" s="2"/>
      <c r="K10" s="2"/>
      <c r="L10" s="2"/>
      <c r="O10" s="15"/>
    </row>
    <row r="11" spans="1:19" ht="49.5" customHeight="1" x14ac:dyDescent="0.25">
      <c r="A11" s="1"/>
      <c r="B11" s="18" t="s">
        <v>14</v>
      </c>
      <c r="C11" s="64">
        <v>197.9</v>
      </c>
      <c r="D11" s="64">
        <v>191.9</v>
      </c>
      <c r="E11" s="64">
        <v>227.8</v>
      </c>
      <c r="F11" s="64">
        <v>200.4</v>
      </c>
      <c r="G11" s="64">
        <v>162.5</v>
      </c>
      <c r="H11" s="64">
        <v>161.80000000000001</v>
      </c>
      <c r="I11" s="64">
        <v>156.4</v>
      </c>
      <c r="J11" s="64">
        <v>165.7</v>
      </c>
      <c r="K11" s="64">
        <v>162</v>
      </c>
      <c r="L11" s="64">
        <v>161.80000000000001</v>
      </c>
      <c r="M11" s="64">
        <v>156.5</v>
      </c>
      <c r="N11" s="64">
        <v>156</v>
      </c>
      <c r="O11" s="64">
        <v>161.6</v>
      </c>
      <c r="S11" s="52"/>
    </row>
    <row r="12" spans="1:19" ht="46.5" customHeight="1" x14ac:dyDescent="0.25">
      <c r="B12" s="18" t="s">
        <v>24</v>
      </c>
      <c r="C12" s="64">
        <v>130.80000000000001</v>
      </c>
      <c r="D12" s="64">
        <v>135.5</v>
      </c>
      <c r="E12" s="64">
        <v>127.3</v>
      </c>
      <c r="F12" s="64">
        <v>111.3</v>
      </c>
      <c r="G12" s="64">
        <v>102.9</v>
      </c>
      <c r="H12" s="64">
        <v>115.8</v>
      </c>
      <c r="I12" s="64">
        <v>105.8</v>
      </c>
      <c r="J12" s="64">
        <v>103.5</v>
      </c>
      <c r="K12" s="64">
        <v>107.9</v>
      </c>
      <c r="L12" s="64">
        <v>116.4</v>
      </c>
      <c r="M12" s="64">
        <v>118.8</v>
      </c>
      <c r="N12" s="64">
        <v>110.7</v>
      </c>
      <c r="O12" s="64">
        <v>109.9</v>
      </c>
    </row>
    <row r="14" spans="1:19" x14ac:dyDescent="0.25">
      <c r="A14" s="1"/>
    </row>
    <row r="17" spans="1:12" x14ac:dyDescent="0.25">
      <c r="A17" s="1"/>
    </row>
    <row r="19" spans="1:12" x14ac:dyDescent="0.25">
      <c r="A19" s="1"/>
    </row>
    <row r="21" spans="1:12" x14ac:dyDescent="0.25">
      <c r="A21" s="1"/>
    </row>
    <row r="26" spans="1:12" x14ac:dyDescent="0.25">
      <c r="B26" s="1"/>
      <c r="C26" s="1"/>
    </row>
    <row r="27" spans="1:12" x14ac:dyDescent="0.25">
      <c r="B27" s="2"/>
      <c r="C27" s="2"/>
    </row>
    <row r="28" spans="1:12" x14ac:dyDescent="0.25">
      <c r="A28" s="1"/>
      <c r="B28" s="2"/>
      <c r="C28" s="2"/>
    </row>
    <row r="29" spans="1:12" x14ac:dyDescent="0.25"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25">
      <c r="B30" s="1"/>
      <c r="C30" s="1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B31" s="1"/>
      <c r="C31" s="1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B32" s="1"/>
      <c r="C32" s="1"/>
      <c r="D32" s="2"/>
      <c r="E32" s="2"/>
      <c r="F32" s="2"/>
      <c r="G32" s="2"/>
      <c r="H32" s="2"/>
      <c r="I32" s="2"/>
      <c r="J32" s="2"/>
      <c r="K32" s="2"/>
      <c r="L32" s="2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9"/>
  <sheetViews>
    <sheetView zoomScale="120" zoomScaleNormal="120" workbookViewId="0">
      <selection activeCell="C9" sqref="C9:N9"/>
    </sheetView>
  </sheetViews>
  <sheetFormatPr defaultRowHeight="15" x14ac:dyDescent="0.25"/>
  <cols>
    <col min="1" max="1" width="15.85546875" customWidth="1"/>
    <col min="2" max="2" width="22" customWidth="1"/>
    <col min="3" max="3" width="14" customWidth="1"/>
    <col min="5" max="5" width="7.42578125" customWidth="1"/>
    <col min="6" max="6" width="7.140625" customWidth="1"/>
    <col min="7" max="7" width="6.5703125" customWidth="1"/>
    <col min="8" max="8" width="7.28515625" customWidth="1"/>
    <col min="9" max="9" width="7" customWidth="1"/>
    <col min="10" max="10" width="7.7109375" customWidth="1"/>
    <col min="11" max="11" width="10.85546875" customWidth="1"/>
    <col min="13" max="13" width="10.28515625" customWidth="1"/>
    <col min="14" max="14" width="11" customWidth="1"/>
  </cols>
  <sheetData>
    <row r="1" spans="1:19" ht="36.75" customHeight="1" x14ac:dyDescent="0.25">
      <c r="A1" s="19"/>
      <c r="B1" s="20" t="s">
        <v>177</v>
      </c>
      <c r="C1" s="20" t="s">
        <v>2</v>
      </c>
      <c r="D1" s="20" t="s">
        <v>3</v>
      </c>
      <c r="E1" s="20" t="s">
        <v>4</v>
      </c>
      <c r="F1" s="20" t="s">
        <v>5</v>
      </c>
      <c r="G1" s="21" t="s">
        <v>6</v>
      </c>
      <c r="H1" s="20" t="s">
        <v>7</v>
      </c>
      <c r="I1" s="20" t="s">
        <v>8</v>
      </c>
      <c r="J1" s="20" t="s">
        <v>9</v>
      </c>
      <c r="K1" s="20" t="s">
        <v>10</v>
      </c>
      <c r="L1" s="20" t="s">
        <v>11</v>
      </c>
      <c r="M1" s="20" t="s">
        <v>12</v>
      </c>
      <c r="N1" s="20" t="s">
        <v>13</v>
      </c>
      <c r="O1" s="22" t="s">
        <v>133</v>
      </c>
      <c r="S1" s="61" t="s">
        <v>172</v>
      </c>
    </row>
    <row r="2" spans="1:19" ht="18" customHeight="1" x14ac:dyDescent="0.25">
      <c r="A2" s="23" t="s">
        <v>169</v>
      </c>
      <c r="B2" s="24" t="s">
        <v>134</v>
      </c>
      <c r="C2" s="64">
        <v>131.19999999999999</v>
      </c>
      <c r="D2" s="64">
        <v>142</v>
      </c>
      <c r="E2" s="64">
        <v>117.8</v>
      </c>
      <c r="F2" s="64">
        <v>113</v>
      </c>
      <c r="G2" s="64">
        <v>110.7</v>
      </c>
      <c r="H2" s="64">
        <v>99.7</v>
      </c>
      <c r="I2" s="64">
        <v>107.2</v>
      </c>
      <c r="J2" s="64">
        <v>114.7</v>
      </c>
      <c r="K2" s="64">
        <v>112.8</v>
      </c>
      <c r="L2" s="64">
        <v>108.8</v>
      </c>
      <c r="M2" s="64">
        <v>109.9</v>
      </c>
      <c r="N2" s="64">
        <v>114.2</v>
      </c>
      <c r="O2" s="25">
        <v>98.608333333333348</v>
      </c>
    </row>
    <row r="3" spans="1:19" ht="14.25" customHeight="1" x14ac:dyDescent="0.25">
      <c r="A3" s="26" t="s">
        <v>170</v>
      </c>
      <c r="B3" s="27" t="s">
        <v>135</v>
      </c>
      <c r="C3" s="64">
        <v>191.9</v>
      </c>
      <c r="D3" s="64">
        <v>227.8</v>
      </c>
      <c r="E3" s="64">
        <v>200.4</v>
      </c>
      <c r="F3" s="64">
        <v>162.5</v>
      </c>
      <c r="G3" s="64">
        <v>161.80000000000001</v>
      </c>
      <c r="H3" s="64">
        <v>156.4</v>
      </c>
      <c r="I3" s="64">
        <v>165.7</v>
      </c>
      <c r="J3" s="64">
        <v>162</v>
      </c>
      <c r="K3" s="64">
        <v>161.80000000000001</v>
      </c>
      <c r="L3" s="64">
        <v>156.5</v>
      </c>
      <c r="M3" s="64">
        <v>156</v>
      </c>
      <c r="N3" s="64">
        <v>161.6</v>
      </c>
      <c r="O3" s="28">
        <v>90.183333333333337</v>
      </c>
    </row>
    <row r="4" spans="1:19" x14ac:dyDescent="0.25">
      <c r="A4" s="26" t="s">
        <v>170</v>
      </c>
      <c r="B4" s="27" t="s">
        <v>136</v>
      </c>
      <c r="C4" s="64">
        <v>176.1</v>
      </c>
      <c r="D4" s="64">
        <v>177.7</v>
      </c>
      <c r="E4" s="64">
        <v>171.2</v>
      </c>
      <c r="F4" s="64">
        <v>163.80000000000001</v>
      </c>
      <c r="G4" s="64">
        <v>152</v>
      </c>
      <c r="H4" s="64">
        <v>136.6</v>
      </c>
      <c r="I4" s="64">
        <v>142.19999999999999</v>
      </c>
      <c r="J4" s="64">
        <v>144.5</v>
      </c>
      <c r="K4" s="64">
        <v>139.19999999999999</v>
      </c>
      <c r="L4" s="64">
        <v>128.19999999999999</v>
      </c>
      <c r="M4" s="64">
        <v>137.5</v>
      </c>
      <c r="N4" s="64">
        <v>129.6</v>
      </c>
      <c r="O4" s="28">
        <v>89.733333333333334</v>
      </c>
    </row>
    <row r="5" spans="1:19" ht="15.75" customHeight="1" thickBot="1" x14ac:dyDescent="0.3">
      <c r="A5" s="31" t="s">
        <v>170</v>
      </c>
      <c r="B5" s="32" t="s">
        <v>137</v>
      </c>
      <c r="C5" s="64">
        <v>224.5</v>
      </c>
      <c r="D5" s="64">
        <v>293.2</v>
      </c>
      <c r="E5" s="64">
        <v>205.9</v>
      </c>
      <c r="F5" s="64">
        <v>179.7</v>
      </c>
      <c r="G5" s="64">
        <v>179.5</v>
      </c>
      <c r="H5" s="64">
        <v>168.8</v>
      </c>
      <c r="I5" s="64">
        <v>224.8</v>
      </c>
      <c r="J5" s="64">
        <v>223.1</v>
      </c>
      <c r="K5" s="64">
        <v>213</v>
      </c>
      <c r="L5" s="64">
        <v>192.4</v>
      </c>
      <c r="M5" s="64">
        <v>174.3</v>
      </c>
      <c r="N5" s="64">
        <v>238.4</v>
      </c>
      <c r="O5" s="33">
        <v>92.966666666666683</v>
      </c>
    </row>
    <row r="6" spans="1:19" x14ac:dyDescent="0.25">
      <c r="A6" s="34"/>
      <c r="B6" s="34"/>
      <c r="C6" s="34"/>
      <c r="D6" s="34"/>
      <c r="E6" s="34"/>
      <c r="F6" s="34"/>
      <c r="G6" s="34"/>
      <c r="H6" s="34"/>
      <c r="I6" s="62"/>
      <c r="J6" s="34"/>
      <c r="K6" s="34"/>
      <c r="L6" s="34"/>
      <c r="M6" s="34"/>
      <c r="N6" s="34"/>
      <c r="O6" s="34"/>
    </row>
    <row r="7" spans="1:19" ht="15.75" thickBot="1" x14ac:dyDescent="0.3">
      <c r="A7" s="34"/>
      <c r="B7" s="34"/>
      <c r="C7" s="34"/>
      <c r="D7" s="34"/>
      <c r="E7" s="34"/>
      <c r="F7" s="34"/>
      <c r="G7" s="34"/>
      <c r="H7" s="34"/>
      <c r="I7" s="62"/>
      <c r="J7" s="34"/>
      <c r="K7" s="34"/>
      <c r="L7" s="34"/>
      <c r="M7" s="34"/>
      <c r="N7" s="34"/>
      <c r="O7" s="34"/>
    </row>
    <row r="8" spans="1:19" ht="27" customHeight="1" x14ac:dyDescent="0.25">
      <c r="A8" s="19"/>
      <c r="B8" s="20" t="s">
        <v>176</v>
      </c>
      <c r="C8" s="21" t="s">
        <v>2</v>
      </c>
      <c r="D8" s="20" t="s">
        <v>3</v>
      </c>
      <c r="E8" s="35" t="s">
        <v>4</v>
      </c>
      <c r="F8" s="20" t="s">
        <v>5</v>
      </c>
      <c r="G8" s="20" t="s">
        <v>6</v>
      </c>
      <c r="H8" s="20" t="s">
        <v>7</v>
      </c>
      <c r="I8" s="63" t="s">
        <v>8</v>
      </c>
      <c r="J8" s="20" t="s">
        <v>9</v>
      </c>
      <c r="K8" s="20" t="s">
        <v>10</v>
      </c>
      <c r="L8" s="20" t="s">
        <v>11</v>
      </c>
      <c r="M8" s="20" t="s">
        <v>12</v>
      </c>
      <c r="N8" s="20" t="s">
        <v>13</v>
      </c>
      <c r="O8" s="36" t="s">
        <v>133</v>
      </c>
    </row>
    <row r="9" spans="1:19" ht="16.5" customHeight="1" x14ac:dyDescent="0.25">
      <c r="A9" s="23" t="s">
        <v>169</v>
      </c>
      <c r="B9" s="24" t="s">
        <v>134</v>
      </c>
      <c r="C9" s="64">
        <v>81.599999999999994</v>
      </c>
      <c r="D9" s="64">
        <v>75</v>
      </c>
      <c r="E9" s="64">
        <v>62.4</v>
      </c>
      <c r="F9" s="64">
        <v>62.3</v>
      </c>
      <c r="G9" s="64">
        <v>68.599999999999994</v>
      </c>
      <c r="H9" s="64">
        <v>68.8</v>
      </c>
      <c r="I9" s="64">
        <v>69</v>
      </c>
      <c r="J9" s="64">
        <v>73</v>
      </c>
      <c r="K9" s="64">
        <v>70.099999999999994</v>
      </c>
      <c r="L9" s="64">
        <v>79.3</v>
      </c>
      <c r="M9" s="64">
        <v>77.599999999999994</v>
      </c>
      <c r="N9" s="64">
        <v>79.7</v>
      </c>
      <c r="O9" s="37">
        <f>AVERAGE($C9:N9)</f>
        <v>72.283333333333346</v>
      </c>
    </row>
    <row r="10" spans="1:19" ht="16.5" customHeight="1" x14ac:dyDescent="0.25">
      <c r="A10" s="26" t="s">
        <v>170</v>
      </c>
      <c r="B10" s="27" t="s">
        <v>135</v>
      </c>
      <c r="C10" s="64">
        <v>135.5</v>
      </c>
      <c r="D10" s="64">
        <v>127.3</v>
      </c>
      <c r="E10" s="64">
        <v>111.3</v>
      </c>
      <c r="F10" s="64">
        <v>102.9</v>
      </c>
      <c r="G10" s="64">
        <v>115.8</v>
      </c>
      <c r="H10" s="64">
        <v>105.8</v>
      </c>
      <c r="I10" s="64">
        <v>103.5</v>
      </c>
      <c r="J10" s="64">
        <v>107.9</v>
      </c>
      <c r="K10" s="64">
        <v>116.4</v>
      </c>
      <c r="L10" s="64">
        <v>118.8</v>
      </c>
      <c r="M10" s="64">
        <v>110.7</v>
      </c>
      <c r="N10" s="64">
        <v>109.9</v>
      </c>
      <c r="O10" s="38">
        <f>AVERAGE($C10:N10)</f>
        <v>113.81666666666666</v>
      </c>
    </row>
    <row r="11" spans="1:19" ht="16.5" customHeight="1" x14ac:dyDescent="0.25">
      <c r="A11" s="26" t="s">
        <v>170</v>
      </c>
      <c r="B11" s="27" t="s">
        <v>136</v>
      </c>
      <c r="C11" s="64">
        <v>130.9</v>
      </c>
      <c r="D11" s="64">
        <v>122.2</v>
      </c>
      <c r="E11" s="64">
        <v>102.3</v>
      </c>
      <c r="F11" s="64">
        <v>90.9</v>
      </c>
      <c r="G11" s="64">
        <v>106</v>
      </c>
      <c r="H11" s="64">
        <v>96.6</v>
      </c>
      <c r="I11" s="64">
        <v>98.2</v>
      </c>
      <c r="J11" s="64">
        <v>101.9</v>
      </c>
      <c r="K11" s="64">
        <v>110.9</v>
      </c>
      <c r="L11" s="64">
        <v>111.1</v>
      </c>
      <c r="M11" s="64">
        <v>102.9</v>
      </c>
      <c r="N11" s="64">
        <v>99.4</v>
      </c>
      <c r="O11" s="38">
        <f>AVERAGE($C11:N11)</f>
        <v>106.10833333333335</v>
      </c>
    </row>
    <row r="12" spans="1:19" ht="17.25" customHeight="1" thickBot="1" x14ac:dyDescent="0.3">
      <c r="A12" s="31" t="s">
        <v>170</v>
      </c>
      <c r="B12" s="32" t="s">
        <v>137</v>
      </c>
      <c r="C12" s="64">
        <v>160</v>
      </c>
      <c r="D12" s="64">
        <v>153.19999999999999</v>
      </c>
      <c r="E12" s="64">
        <v>155</v>
      </c>
      <c r="F12" s="64">
        <v>159.1</v>
      </c>
      <c r="G12" s="64">
        <v>159.6</v>
      </c>
      <c r="H12" s="64">
        <v>151.19999999999999</v>
      </c>
      <c r="I12" s="64">
        <v>129</v>
      </c>
      <c r="J12" s="64">
        <v>138.4</v>
      </c>
      <c r="K12" s="64">
        <v>142.6</v>
      </c>
      <c r="L12" s="64">
        <v>156</v>
      </c>
      <c r="M12" s="64">
        <v>148</v>
      </c>
      <c r="N12" s="64">
        <v>159.6</v>
      </c>
      <c r="O12" s="39">
        <f>AVERAGE($C12:N12)</f>
        <v>150.97499999999999</v>
      </c>
    </row>
    <row r="13" spans="1:19" x14ac:dyDescent="0.25">
      <c r="L13" s="2"/>
      <c r="M13" s="2"/>
      <c r="N13" s="2"/>
      <c r="O13" s="2"/>
    </row>
    <row r="14" spans="1:19" ht="15.75" thickBot="1" x14ac:dyDescent="0.3"/>
    <row r="15" spans="1:19" ht="98.25" customHeight="1" thickBot="1" x14ac:dyDescent="0.3">
      <c r="A15" s="74" t="s">
        <v>178</v>
      </c>
      <c r="B15" s="75" t="s">
        <v>139</v>
      </c>
      <c r="C15" s="76" t="s">
        <v>140</v>
      </c>
      <c r="D15" s="30"/>
      <c r="E15" s="53"/>
      <c r="F15" s="29"/>
      <c r="G15" s="29"/>
    </row>
    <row r="16" spans="1:19" ht="31.5" x14ac:dyDescent="0.25">
      <c r="A16" s="65" t="s">
        <v>138</v>
      </c>
      <c r="B16" s="66">
        <f>AVERAGE(C2:N2)</f>
        <v>115.16666666666669</v>
      </c>
      <c r="C16" s="67">
        <f>AVERAGE(C9:N9)</f>
        <v>72.283333333333346</v>
      </c>
      <c r="H16" s="45"/>
    </row>
    <row r="17" spans="1:8" ht="31.5" x14ac:dyDescent="0.25">
      <c r="A17" s="68" t="s">
        <v>141</v>
      </c>
      <c r="B17" s="69">
        <f>AVERAGE(C3:N3)</f>
        <v>172.03333333333333</v>
      </c>
      <c r="C17" s="70">
        <f>AVERAGE(C10:N10)</f>
        <v>113.81666666666666</v>
      </c>
      <c r="F17" s="52">
        <f>100-C19</f>
        <v>-50.974999999999994</v>
      </c>
      <c r="H17" s="45"/>
    </row>
    <row r="18" spans="1:8" ht="31.5" x14ac:dyDescent="0.25">
      <c r="A18" s="71" t="s">
        <v>142</v>
      </c>
      <c r="B18" s="72">
        <f>AVERAGE(C4:N4)</f>
        <v>149.88333333333333</v>
      </c>
      <c r="C18" s="70">
        <f t="shared" ref="C18:C19" si="0">AVERAGE(C11:N11)</f>
        <v>106.10833333333335</v>
      </c>
    </row>
    <row r="19" spans="1:8" ht="32.25" thickBot="1" x14ac:dyDescent="0.3">
      <c r="A19" s="73" t="s">
        <v>143</v>
      </c>
      <c r="B19" s="69">
        <f>AVERAGE(C5:N5)</f>
        <v>209.79999999999998</v>
      </c>
      <c r="C19" s="70">
        <f t="shared" si="0"/>
        <v>150.97499999999999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cdeda0-e133-4c1d-8f02-0d878c8a9772" xsi:nil="true"/>
    <lcf76f155ced4ddcb4097134ff3c332f xmlns="7f6870b3-5c9d-4f43-b96f-7ff6b6bfd84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A41F391E5B90B489BD5E86BA5A45FE9" ma:contentTypeVersion="18" ma:contentTypeDescription="Loo uus dokument" ma:contentTypeScope="" ma:versionID="779ce70ccf4f03a50653ed3b281cdc16">
  <xsd:schema xmlns:xsd="http://www.w3.org/2001/XMLSchema" xmlns:xs="http://www.w3.org/2001/XMLSchema" xmlns:p="http://schemas.microsoft.com/office/2006/metadata/properties" xmlns:ns2="7f6870b3-5c9d-4f43-b96f-7ff6b6bfd84e" xmlns:ns3="dfcdeda0-e133-4c1d-8f02-0d878c8a9772" targetNamespace="http://schemas.microsoft.com/office/2006/metadata/properties" ma:root="true" ma:fieldsID="7ec47903072f804f45740e52e16be226" ns2:_="" ns3:_="">
    <xsd:import namespace="7f6870b3-5c9d-4f43-b96f-7ff6b6bfd84e"/>
    <xsd:import namespace="dfcdeda0-e133-4c1d-8f02-0d878c8a97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6870b3-5c9d-4f43-b96f-7ff6b6bfd8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Pildisildid" ma:readOnly="false" ma:fieldId="{5cf76f15-5ced-4ddc-b409-7134ff3c332f}" ma:taxonomyMulti="true" ma:sspId="cadc1b16-a16a-46de-9088-c732123891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cdeda0-e133-4c1d-8f02-0d878c8a977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b175f5b-7110-4f63-9b5e-8efc0a19cd89}" ma:internalName="TaxCatchAll" ma:showField="CatchAllData" ma:web="dfcdeda0-e133-4c1d-8f02-0d878c8a97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CA081D-9016-4BEF-95F4-92CB0564AAD0}">
  <ds:schemaRefs>
    <ds:schemaRef ds:uri="http://schemas.microsoft.com/office/2006/metadata/properties"/>
    <ds:schemaRef ds:uri="http://schemas.microsoft.com/office/infopath/2007/PartnerControls"/>
    <ds:schemaRef ds:uri="dfcdeda0-e133-4c1d-8f02-0d878c8a9772"/>
    <ds:schemaRef ds:uri="7f6870b3-5c9d-4f43-b96f-7ff6b6bfd84e"/>
  </ds:schemaRefs>
</ds:datastoreItem>
</file>

<file path=customXml/itemProps2.xml><?xml version="1.0" encoding="utf-8"?>
<ds:datastoreItem xmlns:ds="http://schemas.openxmlformats.org/officeDocument/2006/customXml" ds:itemID="{9A6E6431-8F7E-4403-A604-CECB7E3EF7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86202D-1176-4552-A384-49635965E7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2015 = 100</vt:lpstr>
      <vt:lpstr>2019 eelmise aasta sam = 100</vt:lpstr>
      <vt:lpstr>Keskmised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LiisiL</dc:creator>
  <cp:lastModifiedBy>Kerli Alliksaar</cp:lastModifiedBy>
  <dcterms:created xsi:type="dcterms:W3CDTF">2017-05-24T07:56:28Z</dcterms:created>
  <dcterms:modified xsi:type="dcterms:W3CDTF">2024-02-07T13:16:30Z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0x010100EA41F391E5B90B489BD5E86BA5A45FE9</vt:lpwstr>
  </property>
  <property fmtid="{D5CDD505-2E9C-101B-9397-08002B2CF9AE}" pid="3" name="MediaServiceImageTags">
    <vt:lpwstr/>
  </property>
</Properties>
</file>